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80" windowHeight="8835" firstSheet="1" activeTab="4"/>
  </bookViews>
  <sheets>
    <sheet name="социол.интерпрет." sheetId="1" r:id="rId1"/>
    <sheet name="смета-УКРУПН" sheetId="2" r:id="rId2"/>
    <sheet name="график работ" sheetId="3" r:id="rId3"/>
    <sheet name="обоснов.методов сбора" sheetId="4" r:id="rId4"/>
    <sheet name="обоснов.выборки" sheetId="5" r:id="rId5"/>
  </sheets>
  <definedNames/>
  <calcPr fullCalcOnLoad="1"/>
</workbook>
</file>

<file path=xl/sharedStrings.xml><?xml version="1.0" encoding="utf-8"?>
<sst xmlns="http://schemas.openxmlformats.org/spreadsheetml/2006/main" count="135" uniqueCount="111">
  <si>
    <t>в руб.</t>
  </si>
  <si>
    <t>Кол-во</t>
  </si>
  <si>
    <t>Ед-цена</t>
  </si>
  <si>
    <t>срок</t>
  </si>
  <si>
    <t>Руб-цена</t>
  </si>
  <si>
    <t>курс $</t>
  </si>
  <si>
    <t>ЕСН</t>
  </si>
  <si>
    <t>курс €</t>
  </si>
  <si>
    <t>Анализ информации и написание отчетов</t>
  </si>
  <si>
    <t>Оформление отчетов</t>
  </si>
  <si>
    <t>итого зарплата</t>
  </si>
  <si>
    <t>размнож+оформл+интернет</t>
  </si>
  <si>
    <t>время</t>
  </si>
  <si>
    <t>приказ о начале работ</t>
  </si>
  <si>
    <t>сколько событий до - контр. Цифра</t>
  </si>
  <si>
    <t>составл. Проекта дог.</t>
  </si>
  <si>
    <t>составление сметы</t>
  </si>
  <si>
    <t>название работы, завершаемой здесь</t>
  </si>
  <si>
    <t>дата завершения</t>
  </si>
  <si>
    <t>продолжительность</t>
  </si>
  <si>
    <t>критич - путь</t>
  </si>
  <si>
    <t>согласование с Заказчиком и подписание договора</t>
  </si>
  <si>
    <t>планирование выборки</t>
  </si>
  <si>
    <t>набор и обуч. кадров</t>
  </si>
  <si>
    <t>схема обработки</t>
  </si>
  <si>
    <t xml:space="preserve">установл. договоренностей с респондентами </t>
  </si>
  <si>
    <t>пилотажное обследов.</t>
  </si>
  <si>
    <t>обработка пилотажа</t>
  </si>
  <si>
    <t>доработка методики</t>
  </si>
  <si>
    <t>Уточняющие вопросы:</t>
  </si>
  <si>
    <t>Возможные варианты ответов:</t>
  </si>
  <si>
    <t>отв3-3</t>
  </si>
  <si>
    <t>при отв №№</t>
  </si>
  <si>
    <t>Заказчик: ЖИЛИЩНЫЙ  КОМИТЕТ ПРАВИТЕЛЬСТВА РЕГИОНА</t>
  </si>
  <si>
    <t>Тема: ИПОТЕЧНЫЕ КРЕДИТЫ КАК СРЕДСТВО СОКРАЩЕНИЯ ДОЛИ НАСЕЛЕНИЯ, НУЖДАЮЩЕГОСЯ В УЛУЧШЕНИИ ЖИЛИЩНЫХ УСЛОВИЙ</t>
  </si>
  <si>
    <t>вопр2 ДЛЯ КАКОГО РЕШЕНИЯ НЕОБХОДИМА ИНФОРМАЦИЯ?</t>
  </si>
  <si>
    <t>вопр3 КАКОЙ СРОК ПРОВЕДЕНИЯ ИССЛЕДОВАНИЯ?</t>
  </si>
  <si>
    <t>отв1-1 ТЕХ, КОМУ ОРГАН ВЛАСТИ РЕГИОНА ОБЯЗАН ПО ЗАКОНУ ОКАЗАТЬ КАКУЮ-ЛИБО ПОМОЩЬ В УЛУЧШЕНИИ ЖИЛИЩНЫХ УСЛОВИЙ</t>
  </si>
  <si>
    <t>отв2-1 ТЕХ, КТО НЕДОВОЛЕН СВОИМ ЖИЛЬЕМ И ПРОЯВЛЯЕТ АКТИВНОСТЬ В ЕГО УЛУЧШЕНИИ (РАСШИРЕНИИ ПО РАЗМЕРУ И / ИЛИ УЛУЧШЕНИИ КАЧЕСТВА)</t>
  </si>
  <si>
    <t xml:space="preserve">отв3-1 </t>
  </si>
  <si>
    <t xml:space="preserve">отв1-2 ВОЗМОЖНОЕ СОКРАЩЕНИЕ ОЧЕРЕДИ НУЖДАЮЩИХСЯ В УЛУЧШЕНИИ ЖИЛИЩНЫХ УСЛОВИЙ </t>
  </si>
  <si>
    <t xml:space="preserve">отв2-2 ВОЗМОЖНЫЙ СПРОС НА ДЕНЬГИ БЮДЖЕТА, ЕСЛИ БЮДЖЕТ БУДЕТ ДАВАТЬ БЕСПРОЦЕНТНУЮ ССУДУ НА 30% ЦЕНЫ ЖИЛЬЯ, ПРИОБРЕТАЕМОГО С ИСПОЛЬЗОВАНИЕМ ИПОТЕКИ </t>
  </si>
  <si>
    <t>отв3-2 НА КАКИЕ ГРУППЫ НАСЕЛЕНИЯ НАПРАВЛЯТЬ ПРОПАГАНДУ ИСПОЛЬЗОВАНИЯ ИПОТЕЧНЫХ КРЕДИТОВ, ПОДДЕРЖИВАЕМЫХ РЕГИОНАЛЬНЫМ БЮДЖЕТОМ</t>
  </si>
  <si>
    <t>отв1-3 ОДИН ГОД С ДАТЫ ЗАКЛЮЧЕНИЯ ДОГОВОРА</t>
  </si>
  <si>
    <t>отв2-3 ТРИ МЕСЯЦА ДО ДАТЫ ЗАКРЫТИЯ РАБОТ, ВЫПОЛНЯЕМЫХ ЗА СЧЕТ БЮДЖЕТА ЭТОГО ГОДА</t>
  </si>
  <si>
    <t>отв1-4 ДАННЫЕ МОГУТ БЫТЬ ПРЕДСТАВЛЕНЫ ТОЛЬКО В ОБОБЩЕННОМ ВИДЕ (ЧИСЛЕННОСТЬ СТОЯЩИХ НА ОЧЕРЕДИ РАЗНЫХ КАТЕГОРИЙ, СРЕДНЯЯ ЧИСЛЕННОСТЬ СЕМЬИ)</t>
  </si>
  <si>
    <t>вопр4 ДОСТУП К КАКИМ ДАННЫМ О СОСТОЯЩИХ НА УЧЕТЕ ДЛЯ УЛУЧШЕНИЯ ЖИЛИЩНЫХ УСЛОВИЙ   В ОРГАНАХ ВЛАСТИ РЕГИОНА ВОЗМОЖЕН?</t>
  </si>
  <si>
    <t>отв2-4 МОГУТ БЫТЬ ПРЕДСТАВЛЕНЫ "ДЕЛА", СОДЕРЖАЩИЕ ДОКУМЕНТЫ ОБОСНОВАНИЯ ПОСТАНОВКИ НА ОЧЕРЕДЬ (ХАРАКТЕРИСТКА ИМЕЮЩЕГОСЯ ЖИЛЬЯ, СОСТАВ СЕМЬИ И Т.П.)</t>
  </si>
  <si>
    <t>отв3-4 МОГУТ БЫТЬ ПРЕДСТАВЛЕНЫ ТОЛЬКО АДРЕСНЫЕ СПИСКИ ОЧЕРЕДНИКОВ ПО КАТЕГОРИЯМ</t>
  </si>
  <si>
    <t>1-1, 1-2,</t>
  </si>
  <si>
    <t>2-2, 1-3</t>
  </si>
  <si>
    <t>социолог-интерпрет1 ПРОБЛЕМА ОБУСЛОВЛЕНА ТЕМ, ЧТО ПО КРИТЕРИЯМ ПРЕЖНЕЙ РАСПРЕДЕЛИТЕЛЬНОЙ СИСТЕМЫ В ОДНУ КАТЕГОРИЮ  УЧЕТА ВЛАСТЯМИ НУЖДАЮЩИХСЯ В УЛУЧШЕНИИ ЖИЛЬЯ ПОПАДАЮТ СЕМЬИ /ГРАЖДАНЕ/ ИЗ РАЗНЫХ СОЦИАЛЬНЫХ СТРАТ, С СИЛЬНО РАЗЛИЧАЮЩИМИСЯ СТАТУСАМИ И ВЫТЕКАЮЩИМИ ИЗ НИХ МАТЕРИАЛЬНЫМИ ВОЗМОЖНОСТЯМИ. НЕОБХОДИМО СОЧЕТАНИЕ КАЧЕСТВЕННЫХ И КОЛИЧЕСТВЕННЫХ МЕТОДОВ С ПРЕОБЛАДАНИЕМ ВТОРЫХ</t>
  </si>
  <si>
    <t>2-1, 3-2</t>
  </si>
  <si>
    <t>2 -3, 1 -4</t>
  </si>
  <si>
    <t>3-4</t>
  </si>
  <si>
    <t>при необх. расчета в валютах</t>
  </si>
  <si>
    <t>При необходимости пересчета в валютах</t>
  </si>
  <si>
    <t>Координация проекта, общее руководство им</t>
  </si>
  <si>
    <t>Затраты</t>
  </si>
  <si>
    <t>Укрупненные виды деятельности</t>
  </si>
  <si>
    <t>Вторичный анализ информации</t>
  </si>
  <si>
    <t>Все, что курсивом - только пример!</t>
  </si>
  <si>
    <t>вопр1 КОГО ВЫ СЧИТАЕТЕ НУЖДАЮЩИМИСЯ В УЛУЧШЕНИИ ЖИЛИЩНЫХ УСЛОВИЙ?</t>
  </si>
  <si>
    <t>По сути определяющим стал ответ на вопрос о сроках возможной работы - краткий срок не позволяет делать большие сборы данных,</t>
  </si>
  <si>
    <t>При отсутствии других ограничений-обстоятельств принятия решения применяем "орел-решка" - Заказчик назвал "2-1,3-2,2-3,1-4,3-4"</t>
  </si>
  <si>
    <t>необходимые для получения количественных оценок по другому варианту.</t>
  </si>
  <si>
    <t>НАЗВАНИЕ ТЕМЫ ПЕРВОНАЧАЛЬНОЕ</t>
  </si>
  <si>
    <t>единица</t>
  </si>
  <si>
    <t>мес</t>
  </si>
  <si>
    <t>минимум для ведения переговоров или выбора при назначении конкурсного предложения</t>
  </si>
  <si>
    <t>шт</t>
  </si>
  <si>
    <t>В работах названия - у каждого свои!</t>
  </si>
  <si>
    <r>
      <t xml:space="preserve">Заказчик - </t>
    </r>
    <r>
      <rPr>
        <i/>
        <sz val="10"/>
        <rFont val="Arial Cyr"/>
        <family val="0"/>
      </rPr>
      <t>Жилищный комитет правительства региона</t>
    </r>
  </si>
  <si>
    <t xml:space="preserve">социолог-интерпрет2 СИЛЬНАЯ СОЦИАЛЬНАЯ СТРАТИФИКАЦИЯ ВЛЕЧЕТ ЗА СОБОЙ КАЧЕСТВЕЕННОЕ РАЗЛИЧИЕ СОЦИАЛЬНЫХ НОРМ ПРЕДСТАВЛЕНИЙ О НОРМАЛЬНОМ ЖИЛЬЕ И СООТВЕТСТВУЮЩИХ СТРАТЕГИЙ ДЕЙСТВИЙ ПО ДОСТИЖЕНИЮ ЖЕЛАЕМЫХ НОРМ. НЕОБХОДИМО КАЧЕСТВЕННОЕ ТИПОЛОГИЧЕСКОЕ ИССЛЕДОВАНИЕ, ПО РЕЗУЛЬТАТАМ КОТОРОГО МОЖНО ПРОСЧИТАТЬ УКРУПНЕННЫЕ КОЛИЧЕСТВЕННЫЕ ПОКАЗАТЕЛИ НА ОСНОВЕ ДАННЫХ О ПРИМЕРНОЙ ЧИСЛЕННОСТИ ДОМОХОЗЯЙСТВ СООТ. СОЦИАЛЬНЫХ ТИПОВ </t>
  </si>
  <si>
    <t>издание</t>
  </si>
  <si>
    <t>Разработка плана и методик сбора данных</t>
  </si>
  <si>
    <t>Приобретение готовой информации (госстат)</t>
  </si>
  <si>
    <t>Составление выборки (списка объектов) для опроса</t>
  </si>
  <si>
    <t>объектов</t>
  </si>
  <si>
    <t>Супервайзер полевой работы</t>
  </si>
  <si>
    <t>Обучение кадров для проведения полевых сборов данных</t>
  </si>
  <si>
    <t>Разработка графика и плана работы коллектива</t>
  </si>
  <si>
    <t>чел/дн</t>
  </si>
  <si>
    <t>Проведение интервью для качественной типологизации</t>
  </si>
  <si>
    <t>Обработка интервью для качественной типологизации</t>
  </si>
  <si>
    <t>человек</t>
  </si>
  <si>
    <t>Накладные расходы, вкл. иные налоги</t>
  </si>
  <si>
    <t>ВОЗМОЖНАЯ ПРИБЫЛЬ</t>
  </si>
  <si>
    <t>ВСЕГО ЗАТРАТЫ</t>
  </si>
  <si>
    <t>Примечания</t>
  </si>
  <si>
    <t>Зависит от доли этого заказа в объеме фирмы</t>
  </si>
  <si>
    <t>итого фонд оплаты труда с начислениями</t>
  </si>
  <si>
    <t>Исполнители получат на 13% меньше - подоходн.</t>
  </si>
  <si>
    <t>Готовая информация (госстат)</t>
  </si>
  <si>
    <t>Пояснительная записка</t>
  </si>
  <si>
    <t>Цена интервью усредненная: интервью клиента агенства по недвижимости будет дешевле (можно сделать 3 интервью за один приход), а экспертное интервью менеджера по кредитам в банке - дороже</t>
  </si>
  <si>
    <t>Статистическая информация - скорее всего, данные переписи по численности семей в разных типах жилья; при заказе специальной обработки данных - затраты больше на 2 порядка</t>
  </si>
  <si>
    <t>составление методик</t>
  </si>
  <si>
    <t>График желательно иметь более детальным, чем укрупненные перечни работ. Варианты могут отличаться хотя бы одним пунктом, например, сокращением обучения кадров до 2х дней при увеличении времени составления схем обработки до 3х дней за счет перераспределения людей</t>
  </si>
  <si>
    <t>даты завершения действий с резервами времени</t>
  </si>
  <si>
    <t>Варианты - пояснения по каким пунктам возможны изменения, при каких условиях и как изменится крит. путь</t>
  </si>
  <si>
    <t>Особенности, которые для данного исследования являются недостатками</t>
  </si>
  <si>
    <t>Особенности, которые для данного исследования являются преимуществами</t>
  </si>
  <si>
    <t>Примечание</t>
  </si>
  <si>
    <t>Для выполнения стадии /задачи/ - "______"</t>
  </si>
  <si>
    <t>метод1</t>
  </si>
  <si>
    <t>метод2</t>
  </si>
  <si>
    <t>метод3</t>
  </si>
  <si>
    <t>Названия возможных методов проведения выборки</t>
  </si>
  <si>
    <t>Названия возможных методов сбора данных</t>
  </si>
  <si>
    <t>Число строк описания методов может быть разным!</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</si>
</sst>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
    <numFmt numFmtId="173" formatCode="0.0000"/>
    <numFmt numFmtId="174" formatCode="0.000"/>
    <numFmt numFmtId="175" formatCode="0.0%"/>
    <numFmt numFmtId="176" formatCode="0.000000"/>
    <numFmt numFmtId="177" formatCode="0.0"/>
    <numFmt numFmtId="178" formatCode="0.00000000"/>
    <numFmt numFmtId="179" formatCode="0.0000000"/>
    <numFmt numFmtId="180" formatCode="d/m"/>
    <numFmt numFmtId="181" formatCode="#,##0.0&quot;р.&quot;;[Red]\-#,##0.0&quot;р.&quot;"/>
    <numFmt numFmtId="182" formatCode="mmm/yyyy"/>
    <numFmt numFmtId="183" formatCode="d\ mmm"/>
    <numFmt numFmtId="184" formatCode="&quot;Да&quot;;&quot;Да&quot;;&quot;Нет&quot;"/>
    <numFmt numFmtId="185" formatCode="&quot;Истина&quot;;&quot;Истина&quot;;&quot;Ложь&quot;"/>
    <numFmt numFmtId="186" formatCode="&quot;Вкл&quot;;&quot;Вкл&quot;;&quot;Выкл&quot;"/>
    <numFmt numFmtId="187" formatCode="#,##0&quot;р.&quot;"/>
    <numFmt numFmtId="188" formatCode="[$$-409]#,##0"/>
    <numFmt numFmtId="189" formatCode="[$€-2]\ #,##0"/>
    <numFmt numFmtId="190" formatCode="#,##0\ [$€-1]"/>
    <numFmt numFmtId="191" formatCode="_-* #,##0.0\ _р_._-;\-* #,##0.0\ _р_._-;_-* &quot;-&quot;??\ _р_._-;_-@_-"/>
    <numFmt numFmtId="192" formatCode="_-* #,##0\ _р_._-;\-* #,##0\ _р_._-;_-* &quot;-&quot;??\ _р_._-;_-@_-"/>
    <numFmt numFmtId="193" formatCode="#,##0.0&quot;р.&quot;"/>
    <numFmt numFmtId="194" formatCode="#,##0.00&quot;р.&quot;"/>
    <numFmt numFmtId="195" formatCode="#,##0.000&quot;р.&quot;"/>
    <numFmt numFmtId="196" formatCode="#,##0&quot;р.&quot;;[Red]#,##0&quot;р.&quot;"/>
    <numFmt numFmtId="197" formatCode="[$€-2]\ ###,000_);[Red]\([$€-2]\ ###,000\)"/>
    <numFmt numFmtId="198" formatCode="h:mm;@"/>
    <numFmt numFmtId="199" formatCode="[$-FC19]d\ mmmm\ yyyy\ &quot;г.&quot;"/>
    <numFmt numFmtId="200" formatCode="d/m;@"/>
    <numFmt numFmtId="201" formatCode="[$-419]d\ mmm\ yy;@"/>
    <numFmt numFmtId="202" formatCode="dd/mm/yyyy"/>
  </numFmts>
  <fonts count="18">
    <font>
      <sz val="10"/>
      <name val="Courier New Cyr"/>
      <family val="0"/>
    </font>
    <font>
      <b/>
      <sz val="10"/>
      <name val="Courier New Cyr"/>
      <family val="0"/>
    </font>
    <font>
      <i/>
      <sz val="10"/>
      <name val="Courier New Cyr"/>
      <family val="0"/>
    </font>
    <font>
      <b/>
      <i/>
      <sz val="10"/>
      <name val="Courier New Cyr"/>
      <family val="0"/>
    </font>
    <font>
      <u val="single"/>
      <sz val="12"/>
      <color indexed="12"/>
      <name val="Courier New Cyr"/>
      <family val="0"/>
    </font>
    <font>
      <sz val="10"/>
      <name val="Arial Cyr"/>
      <family val="0"/>
    </font>
    <font>
      <u val="single"/>
      <sz val="12"/>
      <color indexed="36"/>
      <name val="Courier New Cyr"/>
      <family val="0"/>
    </font>
    <font>
      <i/>
      <sz val="10"/>
      <name val="Arial Cyr"/>
      <family val="0"/>
    </font>
    <font>
      <sz val="11"/>
      <name val="Arial Cyr"/>
      <family val="0"/>
    </font>
    <font>
      <sz val="8"/>
      <name val="Arial Cyr"/>
      <family val="0"/>
    </font>
    <font>
      <sz val="14"/>
      <name val="Courier New Cyr"/>
      <family val="0"/>
    </font>
    <font>
      <sz val="8"/>
      <name val="Courier New Cyr"/>
      <family val="0"/>
    </font>
    <font>
      <b/>
      <sz val="12"/>
      <name val="Courier New Cyr"/>
      <family val="0"/>
    </font>
    <font>
      <i/>
      <u val="single"/>
      <sz val="14"/>
      <name val="Arial Cyr"/>
      <family val="0"/>
    </font>
    <font>
      <sz val="11"/>
      <name val="Arial"/>
      <family val="2"/>
    </font>
    <font>
      <i/>
      <sz val="8"/>
      <name val="Arial Cyr"/>
      <family val="0"/>
    </font>
    <font>
      <b/>
      <sz val="10"/>
      <name val="Arial Cyr"/>
      <family val="0"/>
    </font>
    <font>
      <sz val="9"/>
      <name val="Arial Cyr"/>
      <family val="0"/>
    </font>
  </fonts>
  <fills count="5">
    <fill>
      <patternFill/>
    </fill>
    <fill>
      <patternFill patternType="gray125"/>
    </fill>
    <fill>
      <patternFill patternType="solid">
        <fgColor indexed="13"/>
        <bgColor indexed="64"/>
      </patternFill>
    </fill>
    <fill>
      <patternFill patternType="solid">
        <fgColor indexed="52"/>
        <bgColor indexed="64"/>
      </patternFill>
    </fill>
    <fill>
      <patternFill patternType="solid">
        <fgColor indexed="42"/>
        <bgColor indexed="64"/>
      </patternFill>
    </fill>
  </fills>
  <borders count="32">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color indexed="63"/>
      </bottom>
    </border>
    <border>
      <left style="medium"/>
      <right style="medium"/>
      <top style="thin"/>
      <bottom>
        <color indexed="63"/>
      </bottom>
    </border>
    <border>
      <left>
        <color indexed="63"/>
      </left>
      <right style="thin"/>
      <top style="medium"/>
      <bottom>
        <color indexed="63"/>
      </bottom>
    </border>
    <border>
      <left style="medium"/>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color indexed="63"/>
      </top>
      <bottom>
        <color indexed="63"/>
      </bottom>
    </border>
    <border>
      <left style="thin"/>
      <right>
        <color indexed="63"/>
      </right>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lignment/>
      <protection/>
    </xf>
    <xf numFmtId="0" fontId="8" fillId="0" borderId="0">
      <alignment/>
      <protection/>
    </xf>
    <xf numFmtId="0" fontId="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30">
    <xf numFmtId="0" fontId="0" fillId="0" borderId="0" xfId="0" applyAlignment="1">
      <alignment/>
    </xf>
    <xf numFmtId="0" fontId="5" fillId="0" borderId="0" xfId="18" applyFont="1">
      <alignment/>
      <protection/>
    </xf>
    <xf numFmtId="0" fontId="5" fillId="0" borderId="0" xfId="18">
      <alignment/>
      <protection/>
    </xf>
    <xf numFmtId="17" fontId="5" fillId="0" borderId="0" xfId="18" applyNumberFormat="1">
      <alignment/>
      <protection/>
    </xf>
    <xf numFmtId="1" fontId="5" fillId="0" borderId="0" xfId="18" applyNumberFormat="1">
      <alignment/>
      <protection/>
    </xf>
    <xf numFmtId="0" fontId="5" fillId="0" borderId="0" xfId="18" applyAlignment="1">
      <alignment horizontal="center"/>
      <protection/>
    </xf>
    <xf numFmtId="0" fontId="5" fillId="0" borderId="0" xfId="18" applyFont="1" applyAlignment="1">
      <alignment horizontal="center"/>
      <protection/>
    </xf>
    <xf numFmtId="0" fontId="5" fillId="0" borderId="0" xfId="18" applyAlignment="1">
      <alignment horizontal="right"/>
      <protection/>
    </xf>
    <xf numFmtId="0" fontId="5" fillId="0" borderId="0" xfId="18" applyFont="1" applyAlignment="1">
      <alignment horizontal="center"/>
      <protection/>
    </xf>
    <xf numFmtId="0" fontId="7" fillId="0" borderId="0" xfId="18" applyFont="1">
      <alignment/>
      <protection/>
    </xf>
    <xf numFmtId="1" fontId="5" fillId="0" borderId="0" xfId="18" applyNumberFormat="1" applyAlignment="1">
      <alignment horizontal="center"/>
      <protection/>
    </xf>
    <xf numFmtId="0" fontId="5" fillId="0" borderId="0" xfId="18" applyFont="1" applyAlignment="1">
      <alignment horizontal="right"/>
      <protection/>
    </xf>
    <xf numFmtId="9" fontId="5" fillId="0" borderId="0" xfId="21" applyAlignment="1">
      <alignment horizontal="center"/>
    </xf>
    <xf numFmtId="0" fontId="5" fillId="0" borderId="0" xfId="18" applyFont="1" applyAlignment="1">
      <alignment horizontal="center"/>
      <protection/>
    </xf>
    <xf numFmtId="0" fontId="5" fillId="0" borderId="0" xfId="18" applyFont="1">
      <alignment/>
      <protection/>
    </xf>
    <xf numFmtId="1" fontId="5" fillId="0" borderId="0" xfId="18" applyNumberFormat="1" applyFont="1">
      <alignment/>
      <protection/>
    </xf>
    <xf numFmtId="0" fontId="7" fillId="0" borderId="0" xfId="18" applyFont="1" applyAlignment="1">
      <alignment horizontal="center"/>
      <protection/>
    </xf>
    <xf numFmtId="0" fontId="8" fillId="0" borderId="0" xfId="19">
      <alignment/>
      <protection/>
    </xf>
    <xf numFmtId="0" fontId="8" fillId="0" borderId="1" xfId="19" applyBorder="1">
      <alignment/>
      <protection/>
    </xf>
    <xf numFmtId="0" fontId="8" fillId="0" borderId="2" xfId="19" applyBorder="1">
      <alignment/>
      <protection/>
    </xf>
    <xf numFmtId="201" fontId="8" fillId="2" borderId="0" xfId="19" applyNumberFormat="1" applyFill="1">
      <alignment/>
      <protection/>
    </xf>
    <xf numFmtId="200" fontId="8" fillId="3" borderId="3" xfId="19" applyNumberFormat="1" applyFill="1" applyBorder="1">
      <alignment/>
      <protection/>
    </xf>
    <xf numFmtId="0" fontId="8" fillId="0" borderId="1" xfId="19" applyBorder="1" applyAlignment="1">
      <alignment horizontal="center"/>
      <protection/>
    </xf>
    <xf numFmtId="0" fontId="8" fillId="0" borderId="0" xfId="19" applyAlignment="1">
      <alignment horizontal="center"/>
      <protection/>
    </xf>
    <xf numFmtId="0" fontId="8" fillId="0" borderId="0" xfId="19" applyFont="1" applyAlignment="1">
      <alignment horizontal="right"/>
      <protection/>
    </xf>
    <xf numFmtId="201" fontId="8" fillId="4" borderId="0" xfId="19" applyNumberFormat="1" applyFill="1">
      <alignment/>
      <protection/>
    </xf>
    <xf numFmtId="200" fontId="8" fillId="0" borderId="2" xfId="19" applyNumberFormat="1" applyBorder="1">
      <alignment/>
      <protection/>
    </xf>
    <xf numFmtId="201" fontId="8" fillId="0" borderId="0" xfId="19" applyNumberFormat="1">
      <alignment/>
      <protection/>
    </xf>
    <xf numFmtId="1" fontId="8" fillId="0" borderId="2" xfId="19" applyNumberFormat="1" applyBorder="1">
      <alignment/>
      <protection/>
    </xf>
    <xf numFmtId="1" fontId="8" fillId="0" borderId="0" xfId="19" applyNumberFormat="1">
      <alignment/>
      <protection/>
    </xf>
    <xf numFmtId="201" fontId="8" fillId="3" borderId="0" xfId="19" applyNumberFormat="1" applyFill="1">
      <alignment/>
      <protection/>
    </xf>
    <xf numFmtId="0" fontId="8" fillId="0" borderId="3" xfId="19" applyBorder="1">
      <alignment/>
      <protection/>
    </xf>
    <xf numFmtId="0" fontId="8" fillId="0" borderId="0" xfId="19" applyFill="1">
      <alignment/>
      <protection/>
    </xf>
    <xf numFmtId="0" fontId="8" fillId="3" borderId="0" xfId="19" applyFont="1" applyFill="1" applyAlignment="1">
      <alignment horizontal="right"/>
      <protection/>
    </xf>
    <xf numFmtId="200" fontId="8" fillId="0" borderId="0" xfId="19" applyNumberFormat="1">
      <alignment/>
      <protection/>
    </xf>
    <xf numFmtId="0" fontId="8" fillId="0" borderId="2" xfId="19" applyBorder="1" applyAlignment="1">
      <alignment horizontal="center"/>
      <protection/>
    </xf>
    <xf numFmtId="200" fontId="8" fillId="0" borderId="3" xfId="19" applyNumberFormat="1" applyBorder="1">
      <alignment/>
      <protection/>
    </xf>
    <xf numFmtId="0" fontId="8" fillId="0" borderId="1" xfId="19" applyFill="1" applyBorder="1" applyAlignment="1">
      <alignment horizontal="center"/>
      <protection/>
    </xf>
    <xf numFmtId="0" fontId="8" fillId="0" borderId="2" xfId="19" applyFill="1" applyBorder="1" applyAlignment="1">
      <alignment horizontal="right"/>
      <protection/>
    </xf>
    <xf numFmtId="0" fontId="8" fillId="0" borderId="2" xfId="19" applyFill="1" applyBorder="1">
      <alignment/>
      <protection/>
    </xf>
    <xf numFmtId="200" fontId="8" fillId="0" borderId="2" xfId="19" applyNumberFormat="1" applyFill="1" applyBorder="1">
      <alignment/>
      <protection/>
    </xf>
    <xf numFmtId="1" fontId="8" fillId="0" borderId="2" xfId="19" applyNumberFormat="1" applyFill="1" applyBorder="1">
      <alignment/>
      <protection/>
    </xf>
    <xf numFmtId="200" fontId="8" fillId="0" borderId="3" xfId="19" applyNumberFormat="1" applyFill="1" applyBorder="1">
      <alignment/>
      <protection/>
    </xf>
    <xf numFmtId="201" fontId="8" fillId="0" borderId="0" xfId="19" applyNumberFormat="1" applyFill="1">
      <alignment/>
      <protection/>
    </xf>
    <xf numFmtId="0" fontId="8" fillId="0" borderId="2" xfId="19" applyFill="1" applyBorder="1" applyAlignment="1">
      <alignment horizontal="center"/>
      <protection/>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11" fillId="0" borderId="0" xfId="0" applyFont="1" applyAlignment="1">
      <alignment horizontal="center"/>
    </xf>
    <xf numFmtId="0" fontId="1" fillId="0" borderId="0" xfId="0" applyFont="1" applyAlignment="1">
      <alignment/>
    </xf>
    <xf numFmtId="49" fontId="0" fillId="0" borderId="5" xfId="0" applyNumberFormat="1" applyBorder="1" applyAlignment="1">
      <alignment/>
    </xf>
    <xf numFmtId="0" fontId="5" fillId="0" borderId="7" xfId="18" applyBorder="1" applyAlignment="1">
      <alignment horizontal="right"/>
      <protection/>
    </xf>
    <xf numFmtId="0" fontId="5" fillId="0" borderId="8" xfId="18" applyBorder="1" applyAlignment="1">
      <alignment horizontal="center"/>
      <protection/>
    </xf>
    <xf numFmtId="189" fontId="5" fillId="0" borderId="9" xfId="18" applyNumberFormat="1" applyBorder="1" applyAlignment="1">
      <alignment vertical="center"/>
      <protection/>
    </xf>
    <xf numFmtId="0" fontId="5" fillId="0" borderId="10" xfId="18" applyBorder="1" applyAlignment="1">
      <alignment horizontal="center"/>
      <protection/>
    </xf>
    <xf numFmtId="17" fontId="5" fillId="0" borderId="0" xfId="18" applyNumberFormat="1" applyAlignment="1">
      <alignment horizontal="center"/>
      <protection/>
    </xf>
    <xf numFmtId="0" fontId="7" fillId="0" borderId="0" xfId="18" applyFont="1" applyAlignment="1">
      <alignment horizontal="left"/>
      <protection/>
    </xf>
    <xf numFmtId="0" fontId="13" fillId="0" borderId="0" xfId="18" applyFont="1">
      <alignment/>
      <protection/>
    </xf>
    <xf numFmtId="49" fontId="0" fillId="0" borderId="11" xfId="0" applyNumberFormat="1" applyBorder="1" applyAlignment="1">
      <alignment/>
    </xf>
    <xf numFmtId="0" fontId="9" fillId="0" borderId="12" xfId="18" applyFont="1" applyBorder="1" applyAlignment="1">
      <alignment horizontal="right" vertical="center"/>
      <protection/>
    </xf>
    <xf numFmtId="0" fontId="9" fillId="0" borderId="0" xfId="18" applyFont="1" applyAlignment="1">
      <alignment horizontal="center"/>
      <protection/>
    </xf>
    <xf numFmtId="0" fontId="13" fillId="0" borderId="0" xfId="18" applyFont="1" applyAlignment="1">
      <alignment horizontal="center"/>
      <protection/>
    </xf>
    <xf numFmtId="188" fontId="5" fillId="0" borderId="13" xfId="18" applyNumberFormat="1" applyBorder="1" applyAlignment="1">
      <alignment vertical="center"/>
      <protection/>
    </xf>
    <xf numFmtId="0" fontId="5" fillId="0" borderId="14" xfId="18" applyBorder="1">
      <alignment/>
      <protection/>
    </xf>
    <xf numFmtId="0" fontId="5" fillId="0" borderId="15" xfId="18" applyFont="1" applyBorder="1" applyAlignment="1">
      <alignment horizontal="center"/>
      <protection/>
    </xf>
    <xf numFmtId="0" fontId="15" fillId="0" borderId="0" xfId="18" applyFont="1" applyAlignment="1">
      <alignment horizontal="center"/>
      <protection/>
    </xf>
    <xf numFmtId="0" fontId="9" fillId="0" borderId="0" xfId="18" applyFont="1" applyAlignment="1">
      <alignment horizontal="center"/>
      <protection/>
    </xf>
    <xf numFmtId="0" fontId="9" fillId="0" borderId="16" xfId="18" applyFont="1" applyBorder="1" applyAlignment="1">
      <alignment horizontal="right" vertical="center"/>
      <protection/>
    </xf>
    <xf numFmtId="0" fontId="16" fillId="0" borderId="0" xfId="18" applyFont="1" applyAlignment="1">
      <alignment horizontal="center"/>
      <protection/>
    </xf>
    <xf numFmtId="0" fontId="5" fillId="0" borderId="7" xfId="18" applyFont="1" applyBorder="1" applyAlignment="1">
      <alignment horizontal="right"/>
      <protection/>
    </xf>
    <xf numFmtId="3" fontId="5" fillId="0" borderId="17" xfId="18" applyNumberFormat="1" applyBorder="1" applyAlignment="1">
      <alignment horizontal="center"/>
      <protection/>
    </xf>
    <xf numFmtId="3" fontId="5" fillId="0" borderId="0" xfId="18" applyNumberFormat="1" applyAlignment="1">
      <alignment horizontal="center"/>
      <protection/>
    </xf>
    <xf numFmtId="3" fontId="5" fillId="0" borderId="0" xfId="18" applyNumberFormat="1" applyFont="1" applyAlignment="1">
      <alignment horizontal="center"/>
      <protection/>
    </xf>
    <xf numFmtId="3" fontId="5" fillId="0" borderId="0" xfId="18" applyNumberFormat="1" applyFont="1" applyAlignment="1">
      <alignment horizontal="center"/>
      <protection/>
    </xf>
    <xf numFmtId="0" fontId="9" fillId="0" borderId="0" xfId="18" applyFont="1">
      <alignment/>
      <protection/>
    </xf>
    <xf numFmtId="0" fontId="17" fillId="0" borderId="18" xfId="18" applyFont="1" applyBorder="1" applyAlignment="1">
      <alignment horizontal="center"/>
      <protection/>
    </xf>
    <xf numFmtId="0" fontId="17" fillId="0" borderId="0" xfId="18" applyFont="1" applyAlignment="1">
      <alignment horizontal="center"/>
      <protection/>
    </xf>
    <xf numFmtId="0" fontId="17" fillId="0" borderId="19" xfId="18" applyFont="1" applyBorder="1" applyAlignment="1">
      <alignment horizontal="center"/>
      <protection/>
    </xf>
    <xf numFmtId="0" fontId="8" fillId="0" borderId="2" xfId="19" applyFont="1" applyBorder="1">
      <alignment/>
      <protection/>
    </xf>
    <xf numFmtId="0" fontId="11" fillId="0" borderId="20" xfId="0" applyFont="1" applyBorder="1" applyAlignment="1">
      <alignment vertical="top" wrapText="1"/>
    </xf>
    <xf numFmtId="0" fontId="14" fillId="0" borderId="0" xfId="0" applyFont="1" applyAlignment="1">
      <alignment horizontal="center" wrapText="1"/>
    </xf>
    <xf numFmtId="0" fontId="0" fillId="0" borderId="21" xfId="0" applyBorder="1" applyAlignment="1">
      <alignment/>
    </xf>
    <xf numFmtId="0" fontId="11" fillId="0" borderId="22" xfId="0" applyFont="1" applyBorder="1" applyAlignment="1">
      <alignment vertical="top" wrapText="1"/>
    </xf>
    <xf numFmtId="0" fontId="12" fillId="0" borderId="0" xfId="0" applyFont="1" applyAlignment="1">
      <alignment horizontal="center" wrapText="1"/>
    </xf>
    <xf numFmtId="0" fontId="12" fillId="0" borderId="0" xfId="0" applyFont="1" applyAlignment="1">
      <alignment horizontal="center"/>
    </xf>
    <xf numFmtId="0" fontId="10" fillId="0" borderId="23" xfId="0" applyFont="1" applyBorder="1" applyAlignment="1">
      <alignment horizontal="center"/>
    </xf>
    <xf numFmtId="0" fontId="14" fillId="0" borderId="14" xfId="0" applyFont="1" applyBorder="1" applyAlignment="1">
      <alignment/>
    </xf>
    <xf numFmtId="0" fontId="14" fillId="0" borderId="24" xfId="0" applyFont="1" applyBorder="1" applyAlignment="1">
      <alignment/>
    </xf>
    <xf numFmtId="0" fontId="14" fillId="0" borderId="18" xfId="0" applyFont="1" applyBorder="1" applyAlignment="1">
      <alignment/>
    </xf>
    <xf numFmtId="0" fontId="14" fillId="0" borderId="15" xfId="0" applyFont="1" applyBorder="1" applyAlignment="1">
      <alignment/>
    </xf>
    <xf numFmtId="0" fontId="14" fillId="0" borderId="0" xfId="0" applyFont="1" applyBorder="1" applyAlignment="1">
      <alignment/>
    </xf>
    <xf numFmtId="0" fontId="14" fillId="0" borderId="25" xfId="0" applyFont="1" applyBorder="1" applyAlignment="1">
      <alignment/>
    </xf>
    <xf numFmtId="0" fontId="11" fillId="0" borderId="26" xfId="0" applyFont="1" applyBorder="1" applyAlignment="1">
      <alignment vertical="top" wrapText="1"/>
    </xf>
    <xf numFmtId="0" fontId="11" fillId="0" borderId="27" xfId="0" applyFont="1" applyBorder="1" applyAlignment="1">
      <alignment vertical="top" wrapText="1"/>
    </xf>
    <xf numFmtId="0" fontId="5" fillId="0" borderId="0" xfId="18" applyFont="1" applyAlignment="1">
      <alignment horizontal="center"/>
      <protection/>
    </xf>
    <xf numFmtId="0" fontId="5" fillId="0" borderId="0" xfId="18" applyAlignment="1">
      <alignment horizontal="center"/>
      <protection/>
    </xf>
    <xf numFmtId="0" fontId="5" fillId="0" borderId="0" xfId="18" applyFont="1" applyAlignment="1">
      <alignment horizontal="left" wrapText="1"/>
      <protection/>
    </xf>
    <xf numFmtId="0" fontId="5" fillId="0" borderId="0" xfId="18" applyAlignment="1">
      <alignment horizontal="left" wrapText="1"/>
      <protection/>
    </xf>
    <xf numFmtId="189" fontId="9" fillId="0" borderId="8" xfId="18" applyNumberFormat="1" applyFont="1" applyBorder="1" applyAlignment="1">
      <alignment horizontal="left" vertical="center" wrapText="1"/>
      <protection/>
    </xf>
    <xf numFmtId="189" fontId="9" fillId="0" borderId="10" xfId="18" applyNumberFormat="1" applyFont="1" applyBorder="1" applyAlignment="1">
      <alignment horizontal="left" vertical="center" wrapText="1"/>
      <protection/>
    </xf>
    <xf numFmtId="0" fontId="5" fillId="0" borderId="28" xfId="18" applyBorder="1" applyAlignment="1">
      <alignment horizontal="center" vertical="center"/>
      <protection/>
    </xf>
    <xf numFmtId="0" fontId="5" fillId="0" borderId="29" xfId="18" applyBorder="1" applyAlignment="1">
      <alignment horizontal="center" vertical="center"/>
      <protection/>
    </xf>
    <xf numFmtId="0" fontId="17" fillId="0" borderId="1" xfId="18" applyFont="1" applyBorder="1" applyAlignment="1">
      <alignment horizontal="center" vertical="center"/>
      <protection/>
    </xf>
    <xf numFmtId="0" fontId="17" fillId="0" borderId="3" xfId="18" applyFont="1" applyBorder="1" applyAlignment="1">
      <alignment horizontal="center" vertical="center"/>
      <protection/>
    </xf>
    <xf numFmtId="0" fontId="5" fillId="0" borderId="1" xfId="18" applyBorder="1" applyAlignment="1">
      <alignment horizontal="left" vertical="center"/>
      <protection/>
    </xf>
    <xf numFmtId="0" fontId="5" fillId="0" borderId="3" xfId="18" applyBorder="1" applyAlignment="1">
      <alignment horizontal="left" vertical="center"/>
      <protection/>
    </xf>
    <xf numFmtId="0" fontId="9" fillId="0" borderId="14" xfId="18" applyFont="1" applyBorder="1" applyAlignment="1">
      <alignment horizontal="right" vertical="center"/>
      <protection/>
    </xf>
    <xf numFmtId="0" fontId="9" fillId="0" borderId="12" xfId="18" applyFont="1" applyBorder="1" applyAlignment="1">
      <alignment horizontal="right" vertical="center"/>
      <protection/>
    </xf>
    <xf numFmtId="0" fontId="9" fillId="0" borderId="17" xfId="18" applyFont="1" applyBorder="1" applyAlignment="1">
      <alignment horizontal="right" vertical="center"/>
      <protection/>
    </xf>
    <xf numFmtId="0" fontId="9" fillId="0" borderId="30" xfId="18" applyFont="1" applyBorder="1" applyAlignment="1">
      <alignment horizontal="right" vertical="center"/>
      <protection/>
    </xf>
    <xf numFmtId="0" fontId="9" fillId="0" borderId="1" xfId="18" applyFont="1" applyBorder="1" applyAlignment="1">
      <alignment horizontal="center" vertical="center"/>
      <protection/>
    </xf>
    <xf numFmtId="0" fontId="5" fillId="0" borderId="3" xfId="18" applyBorder="1" applyAlignment="1">
      <alignment horizontal="center" vertical="center"/>
      <protection/>
    </xf>
    <xf numFmtId="0" fontId="9" fillId="0" borderId="24" xfId="18" applyFont="1" applyBorder="1" applyAlignment="1">
      <alignment horizontal="justify"/>
      <protection/>
    </xf>
    <xf numFmtId="0" fontId="9" fillId="0" borderId="18" xfId="18" applyFont="1" applyBorder="1" applyAlignment="1">
      <alignment horizontal="justify"/>
      <protection/>
    </xf>
    <xf numFmtId="0" fontId="9" fillId="0" borderId="0" xfId="18" applyFont="1" applyBorder="1" applyAlignment="1">
      <alignment horizontal="justify"/>
      <protection/>
    </xf>
    <xf numFmtId="0" fontId="9" fillId="0" borderId="25" xfId="18" applyFont="1" applyBorder="1" applyAlignment="1">
      <alignment horizontal="justify"/>
      <protection/>
    </xf>
    <xf numFmtId="0" fontId="9" fillId="0" borderId="31" xfId="18" applyFont="1" applyBorder="1" applyAlignment="1">
      <alignment horizontal="justify"/>
      <protection/>
    </xf>
    <xf numFmtId="0" fontId="9" fillId="0" borderId="19" xfId="18" applyFont="1" applyBorder="1" applyAlignment="1">
      <alignment horizontal="justify"/>
      <protection/>
    </xf>
    <xf numFmtId="0" fontId="5" fillId="0" borderId="0" xfId="18" applyFont="1" applyAlignment="1">
      <alignment horizontal="center"/>
      <protection/>
    </xf>
    <xf numFmtId="0" fontId="9" fillId="0" borderId="3" xfId="18" applyFont="1" applyBorder="1" applyAlignment="1">
      <alignment horizontal="center" vertical="center"/>
      <protection/>
    </xf>
    <xf numFmtId="0" fontId="9" fillId="0" borderId="0" xfId="18" applyFont="1">
      <alignment/>
      <protection/>
    </xf>
    <xf numFmtId="0" fontId="9" fillId="0" borderId="0" xfId="18" applyFont="1" applyAlignment="1">
      <alignment horizontal="center"/>
      <protection/>
    </xf>
    <xf numFmtId="0" fontId="8" fillId="0" borderId="0" xfId="18" applyFont="1" applyAlignment="1">
      <alignment horizontal="center"/>
      <protection/>
    </xf>
    <xf numFmtId="0" fontId="8" fillId="0" borderId="0" xfId="19" applyFont="1" applyAlignment="1">
      <alignment horizontal="left" wrapText="1"/>
      <protection/>
    </xf>
    <xf numFmtId="0" fontId="8" fillId="4" borderId="0" xfId="19" applyFont="1" applyFill="1" applyAlignment="1">
      <alignment horizontal="right" wrapText="1"/>
      <protection/>
    </xf>
    <xf numFmtId="0" fontId="8" fillId="0" borderId="0" xfId="19" applyFont="1">
      <alignment/>
      <protection/>
    </xf>
    <xf numFmtId="0" fontId="8" fillId="0" borderId="0" xfId="19">
      <alignment/>
      <protection/>
    </xf>
    <xf numFmtId="0" fontId="0" fillId="0" borderId="0" xfId="0" applyAlignment="1">
      <alignment horizontal="center"/>
    </xf>
    <xf numFmtId="0" fontId="11" fillId="0" borderId="0" xfId="0" applyFont="1" applyAlignment="1">
      <alignment horizontal="left" vertical="top"/>
    </xf>
    <xf numFmtId="0" fontId="2" fillId="0" borderId="0" xfId="0" applyFont="1" applyAlignment="1">
      <alignment horizontal="center"/>
    </xf>
  </cellXfs>
  <cellStyles count="10">
    <cellStyle name="Normal" xfId="0"/>
    <cellStyle name="Hyperlink" xfId="15"/>
    <cellStyle name="Currency" xfId="16"/>
    <cellStyle name="Currency [0]" xfId="17"/>
    <cellStyle name="Обычный_ЗС-мирон3" xfId="18"/>
    <cellStyle name="Обычный_сетев-грвфик" xfId="19"/>
    <cellStyle name="Followed Hyperlink"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6"/>
  <sheetViews>
    <sheetView workbookViewId="0" topLeftCell="A25">
      <selection activeCell="K31" sqref="K31"/>
    </sheetView>
  </sheetViews>
  <sheetFormatPr defaultColWidth="9.00390625" defaultRowHeight="12.75"/>
  <cols>
    <col min="5" max="5" width="16.875" style="0" customWidth="1"/>
    <col min="10" max="10" width="15.75390625" style="0" customWidth="1"/>
    <col min="11" max="11" width="12.125" style="0" customWidth="1"/>
  </cols>
  <sheetData>
    <row r="1" spans="1:10" s="49" customFormat="1" ht="31.5" customHeight="1">
      <c r="A1" s="83" t="s">
        <v>34</v>
      </c>
      <c r="B1" s="83"/>
      <c r="C1" s="83"/>
      <c r="D1" s="83"/>
      <c r="E1" s="83"/>
      <c r="F1" s="83"/>
      <c r="G1" s="83"/>
      <c r="H1" s="83"/>
      <c r="I1" s="83"/>
      <c r="J1" s="83"/>
    </row>
    <row r="2" spans="1:10" s="49" customFormat="1" ht="16.5">
      <c r="A2" s="84" t="s">
        <v>33</v>
      </c>
      <c r="B2" s="84"/>
      <c r="C2" s="84"/>
      <c r="D2" s="84"/>
      <c r="E2" s="84"/>
      <c r="F2" s="84"/>
      <c r="G2" s="84"/>
      <c r="H2" s="84"/>
      <c r="I2" s="84"/>
      <c r="J2" s="84"/>
    </row>
    <row r="3" spans="1:10" ht="18.75">
      <c r="A3" s="85" t="s">
        <v>29</v>
      </c>
      <c r="B3" s="85"/>
      <c r="C3" s="85"/>
      <c r="D3" s="85"/>
      <c r="E3" s="85"/>
      <c r="F3" s="85" t="s">
        <v>30</v>
      </c>
      <c r="G3" s="85"/>
      <c r="H3" s="85"/>
      <c r="I3" s="85"/>
      <c r="J3" s="85"/>
    </row>
    <row r="4" spans="1:11" ht="15.75" customHeight="1">
      <c r="A4" s="82" t="s">
        <v>62</v>
      </c>
      <c r="B4" s="82"/>
      <c r="C4" s="82"/>
      <c r="D4" s="82"/>
      <c r="E4" s="82"/>
      <c r="F4" s="82" t="s">
        <v>37</v>
      </c>
      <c r="G4" s="82"/>
      <c r="H4" s="82"/>
      <c r="I4" s="82"/>
      <c r="J4" s="82"/>
      <c r="K4" s="81"/>
    </row>
    <row r="5" spans="1:11" ht="10.5" customHeight="1">
      <c r="A5" s="82"/>
      <c r="B5" s="82"/>
      <c r="C5" s="82"/>
      <c r="D5" s="82"/>
      <c r="E5" s="82"/>
      <c r="F5" s="82"/>
      <c r="G5" s="82"/>
      <c r="H5" s="82"/>
      <c r="I5" s="82"/>
      <c r="J5" s="82"/>
      <c r="K5" s="81"/>
    </row>
    <row r="6" spans="1:11" ht="15.75" customHeight="1">
      <c r="A6" s="82"/>
      <c r="B6" s="82"/>
      <c r="C6" s="82"/>
      <c r="D6" s="82"/>
      <c r="E6" s="82"/>
      <c r="F6" s="82" t="s">
        <v>38</v>
      </c>
      <c r="G6" s="82"/>
      <c r="H6" s="82"/>
      <c r="I6" s="82"/>
      <c r="J6" s="82"/>
      <c r="K6" s="81"/>
    </row>
    <row r="7" spans="1:11" ht="18.75" customHeight="1">
      <c r="A7" s="82"/>
      <c r="B7" s="82"/>
      <c r="C7" s="82"/>
      <c r="D7" s="82"/>
      <c r="E7" s="82"/>
      <c r="F7" s="82"/>
      <c r="G7" s="82"/>
      <c r="H7" s="82"/>
      <c r="I7" s="82"/>
      <c r="J7" s="82"/>
      <c r="K7" s="81"/>
    </row>
    <row r="8" spans="1:11" ht="14.25" customHeight="1">
      <c r="A8" s="82"/>
      <c r="B8" s="82"/>
      <c r="C8" s="82"/>
      <c r="D8" s="82"/>
      <c r="E8" s="82"/>
      <c r="F8" s="82" t="s">
        <v>39</v>
      </c>
      <c r="G8" s="82"/>
      <c r="H8" s="82"/>
      <c r="I8" s="82"/>
      <c r="J8" s="82"/>
      <c r="K8" s="81"/>
    </row>
    <row r="9" spans="1:11" ht="15" customHeight="1">
      <c r="A9" s="82"/>
      <c r="B9" s="82"/>
      <c r="C9" s="82"/>
      <c r="D9" s="82"/>
      <c r="E9" s="82"/>
      <c r="F9" s="82"/>
      <c r="G9" s="82"/>
      <c r="H9" s="82"/>
      <c r="I9" s="82"/>
      <c r="J9" s="82"/>
      <c r="K9" s="81"/>
    </row>
    <row r="10" spans="1:11" ht="15.75" customHeight="1">
      <c r="A10" s="82" t="s">
        <v>35</v>
      </c>
      <c r="B10" s="82"/>
      <c r="C10" s="82"/>
      <c r="D10" s="82"/>
      <c r="E10" s="82"/>
      <c r="F10" s="82" t="s">
        <v>40</v>
      </c>
      <c r="G10" s="82"/>
      <c r="H10" s="82"/>
      <c r="I10" s="82"/>
      <c r="J10" s="82"/>
      <c r="K10" s="81"/>
    </row>
    <row r="11" spans="1:11" ht="9.75" customHeight="1">
      <c r="A11" s="82"/>
      <c r="B11" s="82"/>
      <c r="C11" s="82"/>
      <c r="D11" s="82"/>
      <c r="E11" s="82"/>
      <c r="F11" s="82"/>
      <c r="G11" s="82"/>
      <c r="H11" s="82"/>
      <c r="I11" s="82"/>
      <c r="J11" s="82"/>
      <c r="K11" s="81"/>
    </row>
    <row r="12" spans="1:11" ht="15.75" customHeight="1">
      <c r="A12" s="82"/>
      <c r="B12" s="82"/>
      <c r="C12" s="82"/>
      <c r="D12" s="82"/>
      <c r="E12" s="82"/>
      <c r="F12" s="82" t="s">
        <v>41</v>
      </c>
      <c r="G12" s="82"/>
      <c r="H12" s="82"/>
      <c r="I12" s="82"/>
      <c r="J12" s="82"/>
      <c r="K12" s="81"/>
    </row>
    <row r="13" spans="1:11" ht="21.75" customHeight="1">
      <c r="A13" s="82"/>
      <c r="B13" s="82"/>
      <c r="C13" s="82"/>
      <c r="D13" s="82"/>
      <c r="E13" s="82"/>
      <c r="F13" s="82"/>
      <c r="G13" s="82"/>
      <c r="H13" s="82"/>
      <c r="I13" s="82"/>
      <c r="J13" s="82"/>
      <c r="K13" s="81"/>
    </row>
    <row r="14" spans="1:11" ht="15.75" customHeight="1">
      <c r="A14" s="82"/>
      <c r="B14" s="82"/>
      <c r="C14" s="82"/>
      <c r="D14" s="82"/>
      <c r="E14" s="82"/>
      <c r="F14" s="82" t="s">
        <v>42</v>
      </c>
      <c r="G14" s="82"/>
      <c r="H14" s="82"/>
      <c r="I14" s="82"/>
      <c r="J14" s="82"/>
      <c r="K14" s="81"/>
    </row>
    <row r="15" spans="1:11" ht="21" customHeight="1">
      <c r="A15" s="82"/>
      <c r="B15" s="82"/>
      <c r="C15" s="82"/>
      <c r="D15" s="82"/>
      <c r="E15" s="82"/>
      <c r="F15" s="82"/>
      <c r="G15" s="82"/>
      <c r="H15" s="82"/>
      <c r="I15" s="82"/>
      <c r="J15" s="82"/>
      <c r="K15" s="81"/>
    </row>
    <row r="16" spans="1:11" ht="15.75" customHeight="1">
      <c r="A16" s="82" t="s">
        <v>36</v>
      </c>
      <c r="B16" s="82"/>
      <c r="C16" s="82"/>
      <c r="D16" s="82"/>
      <c r="E16" s="82"/>
      <c r="F16" s="82" t="s">
        <v>43</v>
      </c>
      <c r="G16" s="82"/>
      <c r="H16" s="82"/>
      <c r="I16" s="82"/>
      <c r="J16" s="82"/>
      <c r="K16" s="81"/>
    </row>
    <row r="17" spans="1:11" ht="15.75" customHeight="1">
      <c r="A17" s="82"/>
      <c r="B17" s="82"/>
      <c r="C17" s="82"/>
      <c r="D17" s="82"/>
      <c r="E17" s="82"/>
      <c r="F17" s="82"/>
      <c r="G17" s="82"/>
      <c r="H17" s="82"/>
      <c r="I17" s="82"/>
      <c r="J17" s="82"/>
      <c r="K17" s="81"/>
    </row>
    <row r="18" spans="1:11" ht="15.75" customHeight="1">
      <c r="A18" s="82"/>
      <c r="B18" s="82"/>
      <c r="C18" s="82"/>
      <c r="D18" s="82"/>
      <c r="E18" s="82"/>
      <c r="F18" s="82" t="s">
        <v>44</v>
      </c>
      <c r="G18" s="82"/>
      <c r="H18" s="82"/>
      <c r="I18" s="82"/>
      <c r="J18" s="82"/>
      <c r="K18" s="81"/>
    </row>
    <row r="19" spans="1:11" ht="15.75" customHeight="1">
      <c r="A19" s="82"/>
      <c r="B19" s="82"/>
      <c r="C19" s="82"/>
      <c r="D19" s="82"/>
      <c r="E19" s="82"/>
      <c r="F19" s="82"/>
      <c r="G19" s="82"/>
      <c r="H19" s="82"/>
      <c r="I19" s="82"/>
      <c r="J19" s="82"/>
      <c r="K19" s="81"/>
    </row>
    <row r="20" spans="1:11" ht="15.75" customHeight="1">
      <c r="A20" s="82"/>
      <c r="B20" s="82"/>
      <c r="C20" s="82"/>
      <c r="D20" s="82"/>
      <c r="E20" s="82"/>
      <c r="F20" s="82" t="s">
        <v>31</v>
      </c>
      <c r="G20" s="82"/>
      <c r="H20" s="82"/>
      <c r="I20" s="82"/>
      <c r="J20" s="82"/>
      <c r="K20" s="81"/>
    </row>
    <row r="21" spans="1:11" ht="10.5" customHeight="1">
      <c r="A21" s="82"/>
      <c r="B21" s="82"/>
      <c r="C21" s="82"/>
      <c r="D21" s="82"/>
      <c r="E21" s="82"/>
      <c r="F21" s="82"/>
      <c r="G21" s="82"/>
      <c r="H21" s="82"/>
      <c r="I21" s="82"/>
      <c r="J21" s="82"/>
      <c r="K21" s="81"/>
    </row>
    <row r="22" spans="1:11" ht="15.75" customHeight="1">
      <c r="A22" s="82" t="s">
        <v>46</v>
      </c>
      <c r="B22" s="82"/>
      <c r="C22" s="82"/>
      <c r="D22" s="82"/>
      <c r="E22" s="82"/>
      <c r="F22" s="82" t="s">
        <v>45</v>
      </c>
      <c r="G22" s="82"/>
      <c r="H22" s="82"/>
      <c r="I22" s="82"/>
      <c r="J22" s="82"/>
      <c r="K22" s="81"/>
    </row>
    <row r="23" spans="1:11" ht="20.25" customHeight="1">
      <c r="A23" s="82"/>
      <c r="B23" s="82"/>
      <c r="C23" s="82"/>
      <c r="D23" s="82"/>
      <c r="E23" s="82"/>
      <c r="F23" s="82"/>
      <c r="G23" s="82"/>
      <c r="H23" s="82"/>
      <c r="I23" s="82"/>
      <c r="J23" s="82"/>
      <c r="K23" s="81"/>
    </row>
    <row r="24" spans="1:11" ht="15.75" customHeight="1">
      <c r="A24" s="82"/>
      <c r="B24" s="82"/>
      <c r="C24" s="82"/>
      <c r="D24" s="82"/>
      <c r="E24" s="82"/>
      <c r="F24" s="82" t="s">
        <v>47</v>
      </c>
      <c r="G24" s="82"/>
      <c r="H24" s="82"/>
      <c r="I24" s="82"/>
      <c r="J24" s="82"/>
      <c r="K24" s="81"/>
    </row>
    <row r="25" spans="1:11" ht="21.75" customHeight="1">
      <c r="A25" s="82"/>
      <c r="B25" s="82"/>
      <c r="C25" s="82"/>
      <c r="D25" s="82"/>
      <c r="E25" s="82"/>
      <c r="F25" s="82"/>
      <c r="G25" s="82"/>
      <c r="H25" s="82"/>
      <c r="I25" s="82"/>
      <c r="J25" s="82"/>
      <c r="K25" s="81"/>
    </row>
    <row r="26" spans="1:10" ht="29.25" customHeight="1">
      <c r="A26" s="82"/>
      <c r="B26" s="82"/>
      <c r="C26" s="82"/>
      <c r="D26" s="82"/>
      <c r="E26" s="82"/>
      <c r="F26" s="82" t="s">
        <v>48</v>
      </c>
      <c r="G26" s="82"/>
      <c r="H26" s="82"/>
      <c r="I26" s="82"/>
      <c r="J26" s="82"/>
    </row>
    <row r="27" spans="1:11" ht="12.75" customHeight="1" thickBot="1">
      <c r="A27" s="82"/>
      <c r="B27" s="82"/>
      <c r="C27" s="82"/>
      <c r="D27" s="82"/>
      <c r="E27" s="82"/>
      <c r="F27" s="82"/>
      <c r="G27" s="82"/>
      <c r="H27" s="82"/>
      <c r="I27" s="82"/>
      <c r="J27" s="82"/>
      <c r="K27" s="48" t="s">
        <v>32</v>
      </c>
    </row>
    <row r="28" spans="1:11" ht="15.75" customHeight="1">
      <c r="A28" s="82" t="s">
        <v>51</v>
      </c>
      <c r="B28" s="82"/>
      <c r="C28" s="82"/>
      <c r="D28" s="82"/>
      <c r="E28" s="82"/>
      <c r="F28" s="82"/>
      <c r="G28" s="82"/>
      <c r="H28" s="82"/>
      <c r="I28" s="82"/>
      <c r="J28" s="92"/>
      <c r="K28" s="45" t="s">
        <v>49</v>
      </c>
    </row>
    <row r="29" spans="1:11" ht="15.75" customHeight="1">
      <c r="A29" s="82"/>
      <c r="B29" s="82"/>
      <c r="C29" s="82"/>
      <c r="D29" s="82"/>
      <c r="E29" s="82"/>
      <c r="F29" s="82"/>
      <c r="G29" s="82"/>
      <c r="H29" s="82"/>
      <c r="I29" s="82"/>
      <c r="J29" s="92"/>
      <c r="K29" s="46" t="s">
        <v>50</v>
      </c>
    </row>
    <row r="30" spans="1:11" ht="15.75" customHeight="1" thickBot="1">
      <c r="A30" s="82"/>
      <c r="B30" s="82"/>
      <c r="C30" s="82"/>
      <c r="D30" s="82"/>
      <c r="E30" s="82"/>
      <c r="F30" s="82"/>
      <c r="G30" s="82"/>
      <c r="H30" s="82"/>
      <c r="I30" s="82"/>
      <c r="J30" s="92"/>
      <c r="K30" s="47"/>
    </row>
    <row r="31" spans="1:11" ht="15.75" customHeight="1">
      <c r="A31" s="82" t="s">
        <v>73</v>
      </c>
      <c r="B31" s="82"/>
      <c r="C31" s="82"/>
      <c r="D31" s="82"/>
      <c r="E31" s="82"/>
      <c r="F31" s="82"/>
      <c r="G31" s="82"/>
      <c r="H31" s="82"/>
      <c r="I31" s="82"/>
      <c r="J31" s="92"/>
      <c r="K31" s="45" t="s">
        <v>52</v>
      </c>
    </row>
    <row r="32" spans="1:11" ht="15.75" customHeight="1">
      <c r="A32" s="82"/>
      <c r="B32" s="82"/>
      <c r="C32" s="82"/>
      <c r="D32" s="82"/>
      <c r="E32" s="82"/>
      <c r="F32" s="82"/>
      <c r="G32" s="82"/>
      <c r="H32" s="82"/>
      <c r="I32" s="82"/>
      <c r="J32" s="92"/>
      <c r="K32" s="50" t="s">
        <v>53</v>
      </c>
    </row>
    <row r="33" spans="1:11" ht="15.75" customHeight="1" thickBot="1">
      <c r="A33" s="93"/>
      <c r="B33" s="93"/>
      <c r="C33" s="93"/>
      <c r="D33" s="93"/>
      <c r="E33" s="93"/>
      <c r="F33" s="93"/>
      <c r="G33" s="93"/>
      <c r="H33" s="93"/>
      <c r="I33" s="93"/>
      <c r="J33" s="79"/>
      <c r="K33" s="58" t="s">
        <v>54</v>
      </c>
    </row>
    <row r="34" spans="1:11" ht="16.5" customHeight="1">
      <c r="A34" s="86" t="s">
        <v>64</v>
      </c>
      <c r="B34" s="87"/>
      <c r="C34" s="87"/>
      <c r="D34" s="87"/>
      <c r="E34" s="87"/>
      <c r="F34" s="87"/>
      <c r="G34" s="87"/>
      <c r="H34" s="87"/>
      <c r="I34" s="87"/>
      <c r="J34" s="87"/>
      <c r="K34" s="88"/>
    </row>
    <row r="35" spans="1:11" ht="15.75" customHeight="1">
      <c r="A35" s="89" t="s">
        <v>63</v>
      </c>
      <c r="B35" s="90"/>
      <c r="C35" s="90"/>
      <c r="D35" s="90"/>
      <c r="E35" s="90"/>
      <c r="F35" s="90"/>
      <c r="G35" s="90"/>
      <c r="H35" s="90"/>
      <c r="I35" s="90"/>
      <c r="J35" s="90"/>
      <c r="K35" s="91"/>
    </row>
    <row r="36" spans="1:11" ht="17.25" customHeight="1">
      <c r="A36" s="89" t="s">
        <v>65</v>
      </c>
      <c r="B36" s="90"/>
      <c r="C36" s="90"/>
      <c r="D36" s="90"/>
      <c r="E36" s="90"/>
      <c r="F36" s="90"/>
      <c r="G36" s="90"/>
      <c r="H36" s="90"/>
      <c r="I36" s="90"/>
      <c r="J36" s="90"/>
      <c r="K36" s="91"/>
    </row>
  </sheetData>
  <mergeCells count="36">
    <mergeCell ref="A34:K34"/>
    <mergeCell ref="A35:K35"/>
    <mergeCell ref="A36:K36"/>
    <mergeCell ref="A16:E21"/>
    <mergeCell ref="A28:J30"/>
    <mergeCell ref="A31:J33"/>
    <mergeCell ref="F22:J23"/>
    <mergeCell ref="F24:J25"/>
    <mergeCell ref="F26:J27"/>
    <mergeCell ref="A22:E27"/>
    <mergeCell ref="F12:J13"/>
    <mergeCell ref="F14:J15"/>
    <mergeCell ref="F18:J19"/>
    <mergeCell ref="F20:J21"/>
    <mergeCell ref="F16:J17"/>
    <mergeCell ref="A4:E9"/>
    <mergeCell ref="A10:E15"/>
    <mergeCell ref="A1:J1"/>
    <mergeCell ref="A2:J2"/>
    <mergeCell ref="A3:E3"/>
    <mergeCell ref="F3:J3"/>
    <mergeCell ref="F4:J5"/>
    <mergeCell ref="F10:J11"/>
    <mergeCell ref="F6:J7"/>
    <mergeCell ref="F8:J9"/>
    <mergeCell ref="K22:K23"/>
    <mergeCell ref="K24:K25"/>
    <mergeCell ref="K20:K21"/>
    <mergeCell ref="K18:K19"/>
    <mergeCell ref="K8:K9"/>
    <mergeCell ref="K6:K7"/>
    <mergeCell ref="K4:K5"/>
    <mergeCell ref="K16:K17"/>
    <mergeCell ref="K14:K15"/>
    <mergeCell ref="K12:K13"/>
    <mergeCell ref="K10:K11"/>
  </mergeCells>
  <printOptions/>
  <pageMargins left="0.75" right="0.75" top="0.44" bottom="0.58" header="0.31"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8"/>
  <dimension ref="A1:N35"/>
  <sheetViews>
    <sheetView showGridLines="0" zoomScale="120" zoomScaleNormal="120" workbookViewId="0" topLeftCell="A1">
      <selection activeCell="A34" sqref="A34:K35"/>
    </sheetView>
  </sheetViews>
  <sheetFormatPr defaultColWidth="9.00390625" defaultRowHeight="12.75"/>
  <cols>
    <col min="1" max="1" width="46.75390625" style="2" customWidth="1"/>
    <col min="2" max="2" width="7.75390625" style="2" customWidth="1"/>
    <col min="3" max="3" width="6.375" style="2" customWidth="1"/>
    <col min="4" max="4" width="5.625" style="2" customWidth="1"/>
    <col min="5" max="5" width="9.25390625" style="2" customWidth="1"/>
    <col min="6" max="6" width="4.375" style="2" hidden="1" customWidth="1"/>
    <col min="7" max="7" width="8.625" style="2" customWidth="1"/>
    <col min="8" max="8" width="8.125" style="2" customWidth="1"/>
    <col min="9" max="9" width="10.25390625" style="2" customWidth="1"/>
    <col min="10" max="10" width="5.75390625" style="2" customWidth="1"/>
    <col min="11" max="11" width="8.125" style="2" customWidth="1"/>
    <col min="12" max="12" width="5.125" style="2" bestFit="1" customWidth="1"/>
    <col min="13" max="13" width="5.625" style="2" bestFit="1" customWidth="1"/>
    <col min="14" max="14" width="6.75390625" style="2" customWidth="1"/>
    <col min="15" max="15" width="6.25390625" style="2" bestFit="1" customWidth="1"/>
    <col min="16" max="16384" width="9.00390625" style="2" customWidth="1"/>
  </cols>
  <sheetData>
    <row r="1" spans="1:8" ht="18" customHeight="1">
      <c r="A1" s="16" t="s">
        <v>66</v>
      </c>
      <c r="B1" s="16"/>
      <c r="C1" s="16"/>
      <c r="F1" s="3"/>
      <c r="G1" s="53">
        <f>G5/E4</f>
        <v>20289.855072463768</v>
      </c>
      <c r="H1" s="98" t="s">
        <v>55</v>
      </c>
    </row>
    <row r="2" spans="1:8" ht="18" customHeight="1" thickBot="1">
      <c r="A2" s="118" t="s">
        <v>72</v>
      </c>
      <c r="B2" s="118"/>
      <c r="C2" s="8"/>
      <c r="G2" s="62">
        <f>G5/E5</f>
        <v>26923.076923076922</v>
      </c>
      <c r="H2" s="99"/>
    </row>
    <row r="3" spans="5:13" ht="14.25" customHeight="1" thickBot="1">
      <c r="E3" s="55">
        <v>39166</v>
      </c>
      <c r="F3" s="5" t="s">
        <v>3</v>
      </c>
      <c r="G3" s="63"/>
      <c r="H3" s="112" t="s">
        <v>69</v>
      </c>
      <c r="I3" s="112"/>
      <c r="J3" s="113"/>
      <c r="M3" s="1"/>
    </row>
    <row r="4" spans="1:13" ht="13.5" customHeight="1" thickBot="1">
      <c r="A4" s="106" t="s">
        <v>56</v>
      </c>
      <c r="B4" s="107"/>
      <c r="C4" s="59"/>
      <c r="D4" s="51" t="s">
        <v>7</v>
      </c>
      <c r="E4" s="52">
        <v>34.5</v>
      </c>
      <c r="F4" s="5"/>
      <c r="G4" s="64" t="s">
        <v>4</v>
      </c>
      <c r="H4" s="114"/>
      <c r="I4" s="114"/>
      <c r="J4" s="115"/>
      <c r="M4" s="1"/>
    </row>
    <row r="5" spans="1:14" ht="14.25" customHeight="1" thickBot="1">
      <c r="A5" s="108"/>
      <c r="B5" s="109"/>
      <c r="C5" s="67"/>
      <c r="D5" s="69" t="s">
        <v>5</v>
      </c>
      <c r="E5" s="54">
        <v>26</v>
      </c>
      <c r="F5" s="5"/>
      <c r="G5" s="70">
        <v>700000</v>
      </c>
      <c r="H5" s="116"/>
      <c r="I5" s="116"/>
      <c r="J5" s="117"/>
      <c r="M5" s="4"/>
      <c r="N5" s="1"/>
    </row>
    <row r="6" spans="1:14" ht="13.5" customHeight="1">
      <c r="A6" s="104" t="s">
        <v>59</v>
      </c>
      <c r="B6" s="110" t="s">
        <v>67</v>
      </c>
      <c r="C6" s="100" t="s">
        <v>1</v>
      </c>
      <c r="D6" s="110" t="s">
        <v>85</v>
      </c>
      <c r="E6" s="75" t="s">
        <v>2</v>
      </c>
      <c r="F6" s="76"/>
      <c r="G6" s="102" t="s">
        <v>58</v>
      </c>
      <c r="I6" s="7"/>
      <c r="M6" s="4"/>
      <c r="N6" s="1"/>
    </row>
    <row r="7" spans="1:14" ht="14.25" customHeight="1" thickBot="1">
      <c r="A7" s="105"/>
      <c r="B7" s="111"/>
      <c r="C7" s="101"/>
      <c r="D7" s="119"/>
      <c r="E7" s="77" t="s">
        <v>0</v>
      </c>
      <c r="F7" s="76"/>
      <c r="G7" s="103"/>
      <c r="H7" s="94" t="s">
        <v>89</v>
      </c>
      <c r="I7" s="95"/>
      <c r="M7" s="4"/>
      <c r="N7" s="1"/>
    </row>
    <row r="8" spans="1:14" ht="12.75">
      <c r="A8" s="56" t="s">
        <v>57</v>
      </c>
      <c r="B8" s="65" t="s">
        <v>68</v>
      </c>
      <c r="C8" s="5">
        <v>3</v>
      </c>
      <c r="D8" s="68">
        <v>1</v>
      </c>
      <c r="E8" s="5">
        <v>15000</v>
      </c>
      <c r="F8" s="5"/>
      <c r="G8" s="71">
        <f aca="true" t="shared" si="0" ref="G8:G19">C8*E8</f>
        <v>45000</v>
      </c>
      <c r="H8" s="120"/>
      <c r="I8" s="120"/>
      <c r="J8" s="120"/>
      <c r="K8" s="120"/>
      <c r="M8" s="4"/>
      <c r="N8" s="1"/>
    </row>
    <row r="9" spans="1:14" ht="12.75">
      <c r="A9" s="56" t="s">
        <v>81</v>
      </c>
      <c r="B9" s="65" t="s">
        <v>82</v>
      </c>
      <c r="C9" s="5">
        <v>6</v>
      </c>
      <c r="D9" s="68">
        <v>2</v>
      </c>
      <c r="E9" s="5">
        <v>1500</v>
      </c>
      <c r="F9" s="5"/>
      <c r="G9" s="71">
        <f t="shared" si="0"/>
        <v>9000</v>
      </c>
      <c r="H9" s="120"/>
      <c r="I9" s="120"/>
      <c r="J9" s="120"/>
      <c r="K9" s="120"/>
      <c r="M9" s="4"/>
      <c r="N9" s="1"/>
    </row>
    <row r="10" spans="1:13" s="14" customFormat="1" ht="12.75">
      <c r="A10" s="56" t="s">
        <v>75</v>
      </c>
      <c r="B10" s="65" t="s">
        <v>70</v>
      </c>
      <c r="C10" s="13">
        <v>3</v>
      </c>
      <c r="D10" s="68">
        <v>3</v>
      </c>
      <c r="E10" s="13">
        <v>25000</v>
      </c>
      <c r="F10" s="13"/>
      <c r="G10" s="72">
        <f t="shared" si="0"/>
        <v>75000</v>
      </c>
      <c r="H10" s="120"/>
      <c r="I10" s="120"/>
      <c r="J10" s="120"/>
      <c r="K10" s="120"/>
      <c r="M10" s="15"/>
    </row>
    <row r="11" spans="1:13" s="14" customFormat="1" ht="12.75">
      <c r="A11" s="56" t="s">
        <v>76</v>
      </c>
      <c r="B11" s="65" t="s">
        <v>82</v>
      </c>
      <c r="C11" s="13">
        <v>2</v>
      </c>
      <c r="D11" s="68">
        <v>1</v>
      </c>
      <c r="E11" s="13">
        <v>500</v>
      </c>
      <c r="F11" s="13"/>
      <c r="G11" s="72">
        <f t="shared" si="0"/>
        <v>1000</v>
      </c>
      <c r="H11" s="120"/>
      <c r="I11" s="120"/>
      <c r="J11" s="120"/>
      <c r="K11" s="120"/>
      <c r="M11" s="15"/>
    </row>
    <row r="12" spans="1:13" s="14" customFormat="1" ht="12.75">
      <c r="A12" s="56" t="s">
        <v>60</v>
      </c>
      <c r="B12" s="65" t="s">
        <v>82</v>
      </c>
      <c r="C12" s="13">
        <v>10</v>
      </c>
      <c r="D12" s="68">
        <v>2</v>
      </c>
      <c r="E12" s="13">
        <v>1500</v>
      </c>
      <c r="F12" s="13"/>
      <c r="G12" s="72">
        <f t="shared" si="0"/>
        <v>15000</v>
      </c>
      <c r="H12" s="120"/>
      <c r="I12" s="120"/>
      <c r="J12" s="120"/>
      <c r="K12" s="120"/>
      <c r="M12" s="15"/>
    </row>
    <row r="13" spans="1:13" s="14" customFormat="1" ht="12.75">
      <c r="A13" s="56" t="s">
        <v>77</v>
      </c>
      <c r="B13" s="65" t="s">
        <v>78</v>
      </c>
      <c r="C13" s="13">
        <v>300</v>
      </c>
      <c r="D13" s="68">
        <v>2</v>
      </c>
      <c r="E13" s="13">
        <v>75</v>
      </c>
      <c r="F13" s="13"/>
      <c r="G13" s="72">
        <f t="shared" si="0"/>
        <v>22500</v>
      </c>
      <c r="H13" s="120"/>
      <c r="I13" s="120"/>
      <c r="J13" s="120"/>
      <c r="K13" s="120"/>
      <c r="M13" s="15"/>
    </row>
    <row r="14" spans="1:13" s="14" customFormat="1" ht="12.75">
      <c r="A14" s="9" t="s">
        <v>79</v>
      </c>
      <c r="B14" s="65" t="s">
        <v>68</v>
      </c>
      <c r="C14" s="5">
        <v>2</v>
      </c>
      <c r="D14" s="68">
        <v>1</v>
      </c>
      <c r="E14" s="5">
        <v>15000</v>
      </c>
      <c r="F14" s="5"/>
      <c r="G14" s="71">
        <f t="shared" si="0"/>
        <v>30000</v>
      </c>
      <c r="H14" s="120"/>
      <c r="I14" s="120"/>
      <c r="J14" s="120"/>
      <c r="K14" s="120"/>
      <c r="M14" s="15"/>
    </row>
    <row r="15" spans="1:13" s="14" customFormat="1" ht="12.75">
      <c r="A15" s="9" t="s">
        <v>80</v>
      </c>
      <c r="B15" s="65" t="s">
        <v>82</v>
      </c>
      <c r="C15" s="6">
        <v>8</v>
      </c>
      <c r="D15" s="68">
        <v>5</v>
      </c>
      <c r="E15" s="5">
        <v>1000</v>
      </c>
      <c r="F15" s="5"/>
      <c r="G15" s="71">
        <f t="shared" si="0"/>
        <v>8000</v>
      </c>
      <c r="H15" s="120"/>
      <c r="I15" s="120"/>
      <c r="J15" s="120"/>
      <c r="K15" s="120"/>
      <c r="M15" s="15"/>
    </row>
    <row r="16" spans="1:13" s="14" customFormat="1" ht="12.75">
      <c r="A16" s="9" t="s">
        <v>83</v>
      </c>
      <c r="B16" s="65" t="s">
        <v>70</v>
      </c>
      <c r="C16" s="6">
        <v>60</v>
      </c>
      <c r="D16" s="68">
        <v>4</v>
      </c>
      <c r="E16" s="5">
        <v>700</v>
      </c>
      <c r="F16" s="5"/>
      <c r="G16" s="71">
        <f t="shared" si="0"/>
        <v>42000</v>
      </c>
      <c r="H16" s="120"/>
      <c r="I16" s="120"/>
      <c r="J16" s="120"/>
      <c r="K16" s="120"/>
      <c r="M16" s="15"/>
    </row>
    <row r="17" spans="1:11" ht="12.75">
      <c r="A17" s="9" t="s">
        <v>84</v>
      </c>
      <c r="B17" s="65" t="s">
        <v>70</v>
      </c>
      <c r="C17" s="5">
        <v>60</v>
      </c>
      <c r="D17" s="68">
        <v>4</v>
      </c>
      <c r="E17" s="5">
        <v>1000</v>
      </c>
      <c r="F17" s="5">
        <v>5</v>
      </c>
      <c r="G17" s="73">
        <f t="shared" si="0"/>
        <v>60000</v>
      </c>
      <c r="H17" s="120"/>
      <c r="I17" s="120"/>
      <c r="J17" s="120"/>
      <c r="K17" s="120"/>
    </row>
    <row r="18" spans="1:11" ht="12.75">
      <c r="A18" s="9" t="s">
        <v>8</v>
      </c>
      <c r="B18" s="65" t="s">
        <v>82</v>
      </c>
      <c r="C18" s="5">
        <v>25</v>
      </c>
      <c r="D18" s="68">
        <v>4</v>
      </c>
      <c r="E18" s="5">
        <v>1500</v>
      </c>
      <c r="F18" s="5">
        <v>5</v>
      </c>
      <c r="G18" s="71">
        <f t="shared" si="0"/>
        <v>37500</v>
      </c>
      <c r="H18" s="120"/>
      <c r="I18" s="120"/>
      <c r="J18" s="120"/>
      <c r="K18" s="120"/>
    </row>
    <row r="19" spans="1:13" ht="13.5">
      <c r="A19" s="1" t="s">
        <v>9</v>
      </c>
      <c r="B19" s="65" t="s">
        <v>82</v>
      </c>
      <c r="C19" s="5">
        <v>6</v>
      </c>
      <c r="D19" s="68">
        <v>2</v>
      </c>
      <c r="E19" s="5">
        <v>1000</v>
      </c>
      <c r="F19" s="5"/>
      <c r="G19" s="71">
        <f t="shared" si="0"/>
        <v>6000</v>
      </c>
      <c r="H19" s="120"/>
      <c r="I19" s="120"/>
      <c r="J19" s="120"/>
      <c r="K19" s="120"/>
      <c r="M19"/>
    </row>
    <row r="20" spans="1:11" ht="12.75">
      <c r="A20" s="1" t="s">
        <v>10</v>
      </c>
      <c r="B20" s="66"/>
      <c r="C20" s="66"/>
      <c r="D20" s="5"/>
      <c r="E20" s="6"/>
      <c r="F20" s="5"/>
      <c r="G20" s="71">
        <f>SUM(G8:G19)</f>
        <v>351000</v>
      </c>
      <c r="H20" s="121" t="s">
        <v>92</v>
      </c>
      <c r="I20" s="121"/>
      <c r="J20" s="121"/>
      <c r="K20" s="121"/>
    </row>
    <row r="21" spans="1:9" ht="12.75">
      <c r="A21" s="1" t="s">
        <v>6</v>
      </c>
      <c r="B21" s="66"/>
      <c r="C21" s="66"/>
      <c r="D21" s="12">
        <v>0.26</v>
      </c>
      <c r="E21" s="5"/>
      <c r="F21" s="5"/>
      <c r="G21" s="71">
        <f>G20*$D21</f>
        <v>91260</v>
      </c>
      <c r="H21" s="60"/>
      <c r="I21" s="74"/>
    </row>
    <row r="22" spans="1:11" ht="12.75">
      <c r="A22" s="1" t="s">
        <v>91</v>
      </c>
      <c r="B22" s="66"/>
      <c r="C22" s="66"/>
      <c r="D22" s="5"/>
      <c r="E22" s="5"/>
      <c r="F22" s="5"/>
      <c r="G22" s="71">
        <f>SUM(G20:G21)</f>
        <v>442260</v>
      </c>
      <c r="H22" s="121"/>
      <c r="I22" s="121"/>
      <c r="J22" s="121"/>
      <c r="K22" s="121"/>
    </row>
    <row r="23" spans="1:11" ht="12.75">
      <c r="A23" s="1" t="s">
        <v>93</v>
      </c>
      <c r="B23" s="65" t="s">
        <v>74</v>
      </c>
      <c r="C23" s="66">
        <v>2</v>
      </c>
      <c r="D23" s="5"/>
      <c r="E23" s="5">
        <v>1200</v>
      </c>
      <c r="F23" s="5"/>
      <c r="G23" s="72">
        <f>C23*E23</f>
        <v>2400</v>
      </c>
      <c r="H23" s="60"/>
      <c r="I23" s="60"/>
      <c r="J23" s="60"/>
      <c r="K23" s="60"/>
    </row>
    <row r="24" spans="1:9" ht="12.75">
      <c r="A24" s="1" t="s">
        <v>11</v>
      </c>
      <c r="B24" s="66"/>
      <c r="C24" s="66">
        <v>1</v>
      </c>
      <c r="D24" s="5"/>
      <c r="E24" s="5">
        <v>12000</v>
      </c>
      <c r="F24" s="5">
        <v>1</v>
      </c>
      <c r="G24" s="71">
        <f>C24*E24</f>
        <v>12000</v>
      </c>
      <c r="H24" s="121"/>
      <c r="I24" s="121"/>
    </row>
    <row r="25" spans="1:11" ht="12.75">
      <c r="A25" s="1" t="s">
        <v>86</v>
      </c>
      <c r="B25" s="66"/>
      <c r="C25" s="66"/>
      <c r="D25" s="5"/>
      <c r="E25" s="5"/>
      <c r="F25" s="5"/>
      <c r="G25" s="71">
        <v>55000</v>
      </c>
      <c r="H25" s="121" t="s">
        <v>90</v>
      </c>
      <c r="I25" s="121"/>
      <c r="J25" s="121"/>
      <c r="K25" s="121"/>
    </row>
    <row r="26" spans="1:9" ht="12.75">
      <c r="A26" s="11" t="s">
        <v>88</v>
      </c>
      <c r="B26" s="66"/>
      <c r="C26" s="66"/>
      <c r="F26" s="5">
        <f>SUM(F17:F25)</f>
        <v>11</v>
      </c>
      <c r="G26" s="71">
        <f>SUM(G22:G25)</f>
        <v>511660</v>
      </c>
      <c r="H26" s="60"/>
      <c r="I26" s="74"/>
    </row>
    <row r="27" spans="1:8" ht="12.75">
      <c r="A27" s="11" t="s">
        <v>87</v>
      </c>
      <c r="B27" s="6"/>
      <c r="C27" s="6"/>
      <c r="D27" s="1"/>
      <c r="E27" s="6"/>
      <c r="G27" s="71">
        <f>G5-G26</f>
        <v>188340</v>
      </c>
      <c r="H27" s="10"/>
    </row>
    <row r="28" spans="2:3" ht="12.75">
      <c r="B28" s="5"/>
      <c r="C28" s="5"/>
    </row>
    <row r="29" spans="1:3" ht="18.75">
      <c r="A29" s="57" t="s">
        <v>61</v>
      </c>
      <c r="B29" s="61"/>
      <c r="C29" s="61"/>
    </row>
    <row r="30" spans="1:3" ht="18.75">
      <c r="A30" s="57" t="s">
        <v>71</v>
      </c>
      <c r="B30" s="57"/>
      <c r="C30" s="57"/>
    </row>
    <row r="31" spans="2:7" ht="14.25">
      <c r="B31" s="122" t="s">
        <v>94</v>
      </c>
      <c r="C31" s="122"/>
      <c r="D31" s="122"/>
      <c r="E31" s="122"/>
      <c r="F31" s="122"/>
      <c r="G31" s="122"/>
    </row>
    <row r="32" spans="1:11" ht="12.75">
      <c r="A32" s="96" t="s">
        <v>95</v>
      </c>
      <c r="B32" s="97"/>
      <c r="C32" s="97"/>
      <c r="D32" s="97"/>
      <c r="E32" s="97"/>
      <c r="F32" s="97"/>
      <c r="G32" s="97"/>
      <c r="H32" s="97"/>
      <c r="I32" s="97"/>
      <c r="J32" s="97"/>
      <c r="K32" s="97"/>
    </row>
    <row r="33" spans="1:11" ht="12.75">
      <c r="A33" s="97"/>
      <c r="B33" s="97"/>
      <c r="C33" s="97"/>
      <c r="D33" s="97"/>
      <c r="E33" s="97"/>
      <c r="F33" s="97"/>
      <c r="G33" s="97"/>
      <c r="H33" s="97"/>
      <c r="I33" s="97"/>
      <c r="J33" s="97"/>
      <c r="K33" s="97"/>
    </row>
    <row r="34" spans="1:11" ht="12.75">
      <c r="A34" s="96" t="s">
        <v>96</v>
      </c>
      <c r="B34" s="97"/>
      <c r="C34" s="97"/>
      <c r="D34" s="97"/>
      <c r="E34" s="97"/>
      <c r="F34" s="97"/>
      <c r="G34" s="97"/>
      <c r="H34" s="97"/>
      <c r="I34" s="97"/>
      <c r="J34" s="97"/>
      <c r="K34" s="97"/>
    </row>
    <row r="35" spans="1:11" ht="12.75">
      <c r="A35" s="97"/>
      <c r="B35" s="97"/>
      <c r="C35" s="97"/>
      <c r="D35" s="97"/>
      <c r="E35" s="97"/>
      <c r="F35" s="97"/>
      <c r="G35" s="97"/>
      <c r="H35" s="97"/>
      <c r="I35" s="97"/>
      <c r="J35" s="97"/>
      <c r="K35" s="97"/>
    </row>
  </sheetData>
  <mergeCells count="29">
    <mergeCell ref="B31:G31"/>
    <mergeCell ref="A32:K33"/>
    <mergeCell ref="H24:I24"/>
    <mergeCell ref="H25:K25"/>
    <mergeCell ref="H9:K9"/>
    <mergeCell ref="H10:K10"/>
    <mergeCell ref="H11:K11"/>
    <mergeCell ref="H22:K22"/>
    <mergeCell ref="H20:K20"/>
    <mergeCell ref="D6:D7"/>
    <mergeCell ref="H17:K17"/>
    <mergeCell ref="H18:K18"/>
    <mergeCell ref="H19:K19"/>
    <mergeCell ref="H15:K15"/>
    <mergeCell ref="H12:K12"/>
    <mergeCell ref="H13:K13"/>
    <mergeCell ref="H14:K14"/>
    <mergeCell ref="H16:K16"/>
    <mergeCell ref="H8:K8"/>
    <mergeCell ref="H7:I7"/>
    <mergeCell ref="A34:K35"/>
    <mergeCell ref="H1:H2"/>
    <mergeCell ref="C6:C7"/>
    <mergeCell ref="G6:G7"/>
    <mergeCell ref="A6:A7"/>
    <mergeCell ref="A4:B5"/>
    <mergeCell ref="B6:B7"/>
    <mergeCell ref="H3:J5"/>
    <mergeCell ref="A2:B2"/>
  </mergeCells>
  <printOptions/>
  <pageMargins left="0.46" right="0.5" top="0.73" bottom="0.78" header="0.5" footer="0.5"/>
  <pageSetup horizontalDpi="300" verticalDpi="300" orientation="landscape" r:id="rId1"/>
  <headerFooter alignWithMargins="0">
    <oddHeader>&amp;C&amp;A</oddHeader>
    <oddFooter>&amp;CСтр. &amp;P</oddFooter>
  </headerFooter>
</worksheet>
</file>

<file path=xl/worksheets/sheet3.xml><?xml version="1.0" encoding="utf-8"?>
<worksheet xmlns="http://schemas.openxmlformats.org/spreadsheetml/2006/main" xmlns:r="http://schemas.openxmlformats.org/officeDocument/2006/relationships">
  <dimension ref="A1:I39"/>
  <sheetViews>
    <sheetView zoomScale="105" zoomScaleNormal="105" workbookViewId="0" topLeftCell="A25">
      <selection activeCell="F42" sqref="F42"/>
    </sheetView>
  </sheetViews>
  <sheetFormatPr defaultColWidth="9.00390625" defaultRowHeight="12.75"/>
  <cols>
    <col min="1" max="1" width="10.25390625" style="17" customWidth="1"/>
    <col min="2" max="2" width="20.625" style="17" customWidth="1"/>
    <col min="3" max="3" width="3.50390625" style="17" customWidth="1"/>
    <col min="4" max="4" width="20.625" style="17" customWidth="1"/>
    <col min="5" max="5" width="3.50390625" style="17" customWidth="1"/>
    <col min="6" max="6" width="20.625" style="17" customWidth="1"/>
    <col min="7" max="7" width="3.375" style="17" customWidth="1"/>
    <col min="8" max="8" width="20.625" style="17" customWidth="1"/>
    <col min="9" max="9" width="9.375" style="17" customWidth="1"/>
    <col min="10" max="12" width="20.625" style="17" customWidth="1"/>
    <col min="13" max="16384" width="9.00390625" style="17" customWidth="1"/>
  </cols>
  <sheetData>
    <row r="1" ht="15" thickBot="1">
      <c r="A1" s="17" t="s">
        <v>12</v>
      </c>
    </row>
    <row r="2" ht="14.25">
      <c r="D2" s="18">
        <v>1</v>
      </c>
    </row>
    <row r="3" ht="14.25">
      <c r="D3" s="19" t="s">
        <v>13</v>
      </c>
    </row>
    <row r="4" spans="1:4" ht="15" thickBot="1">
      <c r="A4" s="20">
        <v>39154</v>
      </c>
      <c r="D4" s="21">
        <f>A4</f>
        <v>39154</v>
      </c>
    </row>
    <row r="5" ht="15" thickBot="1"/>
    <row r="6" spans="2:9" ht="14.25">
      <c r="B6" s="22">
        <f>D2</f>
        <v>1</v>
      </c>
      <c r="C6" s="23"/>
      <c r="D6" s="22">
        <f>D2</f>
        <v>1</v>
      </c>
      <c r="E6" s="23"/>
      <c r="F6" s="22">
        <f>D2</f>
        <v>1</v>
      </c>
      <c r="I6" s="24" t="s">
        <v>14</v>
      </c>
    </row>
    <row r="7" spans="2:9" ht="14.25">
      <c r="B7" s="19" t="s">
        <v>15</v>
      </c>
      <c r="D7" s="19" t="s">
        <v>16</v>
      </c>
      <c r="F7" s="78" t="s">
        <v>97</v>
      </c>
      <c r="I7" s="24" t="s">
        <v>17</v>
      </c>
    </row>
    <row r="8" spans="1:9" ht="14.25">
      <c r="A8" s="25">
        <f>D8</f>
        <v>39159</v>
      </c>
      <c r="B8" s="26">
        <f>D4+B9</f>
        <v>39155</v>
      </c>
      <c r="D8" s="26">
        <f>F8+D9</f>
        <v>39159</v>
      </c>
      <c r="F8" s="26">
        <f>D4+F9</f>
        <v>39158</v>
      </c>
      <c r="I8" s="24" t="s">
        <v>18</v>
      </c>
    </row>
    <row r="9" spans="1:9" ht="14.25">
      <c r="A9" s="27"/>
      <c r="B9" s="28">
        <v>1</v>
      </c>
      <c r="C9" s="29"/>
      <c r="D9" s="28">
        <v>1</v>
      </c>
      <c r="E9" s="29"/>
      <c r="F9" s="28">
        <v>4</v>
      </c>
      <c r="I9" s="24" t="s">
        <v>19</v>
      </c>
    </row>
    <row r="10" spans="1:9" ht="15" thickBot="1">
      <c r="A10" s="30">
        <f>D10</f>
        <v>39159</v>
      </c>
      <c r="B10" s="31"/>
      <c r="D10" s="21">
        <f>D8</f>
        <v>39159</v>
      </c>
      <c r="F10" s="42">
        <f>D4+F9</f>
        <v>39158</v>
      </c>
      <c r="H10" s="32"/>
      <c r="I10" s="33" t="s">
        <v>20</v>
      </c>
    </row>
    <row r="11" ht="15" thickBot="1"/>
    <row r="12" ht="14.25">
      <c r="D12" s="22">
        <f>B6+D6+F6</f>
        <v>3</v>
      </c>
    </row>
    <row r="13" spans="3:4" ht="14.25">
      <c r="C13" s="34"/>
      <c r="D13" s="35" t="s">
        <v>21</v>
      </c>
    </row>
    <row r="14" spans="1:4" ht="14.25">
      <c r="A14" s="27"/>
      <c r="C14" s="34"/>
      <c r="D14" s="26">
        <f>D8+D15</f>
        <v>39160</v>
      </c>
    </row>
    <row r="15" spans="1:4" ht="14.25">
      <c r="A15" s="27"/>
      <c r="C15" s="34"/>
      <c r="D15" s="28">
        <v>1</v>
      </c>
    </row>
    <row r="16" spans="1:4" ht="15" thickBot="1">
      <c r="A16" s="30">
        <f>D16</f>
        <v>39160</v>
      </c>
      <c r="D16" s="21">
        <f>D10+D15</f>
        <v>39160</v>
      </c>
    </row>
    <row r="17" ht="15" thickBot="1"/>
    <row r="18" spans="2:6" ht="14.25">
      <c r="B18" s="22">
        <f>D12+1</f>
        <v>4</v>
      </c>
      <c r="D18" s="22">
        <f>D12+B18</f>
        <v>7</v>
      </c>
      <c r="F18" s="22">
        <f>D12+F6</f>
        <v>4</v>
      </c>
    </row>
    <row r="19" spans="2:6" ht="14.25">
      <c r="B19" s="19" t="s">
        <v>22</v>
      </c>
      <c r="D19" s="19" t="s">
        <v>23</v>
      </c>
      <c r="F19" s="19" t="s">
        <v>24</v>
      </c>
    </row>
    <row r="20" spans="1:9" ht="15" customHeight="1">
      <c r="A20" s="25">
        <f>B20</f>
        <v>39161</v>
      </c>
      <c r="B20" s="26">
        <f>D14+B21</f>
        <v>39161</v>
      </c>
      <c r="D20" s="26">
        <f>D14+D21</f>
        <v>39163</v>
      </c>
      <c r="F20" s="26">
        <f>D14+F21</f>
        <v>39162</v>
      </c>
      <c r="H20" s="124" t="s">
        <v>99</v>
      </c>
      <c r="I20" s="124"/>
    </row>
    <row r="21" spans="1:9" ht="14.25">
      <c r="A21" s="25">
        <f>F20</f>
        <v>39162</v>
      </c>
      <c r="B21" s="28">
        <v>1</v>
      </c>
      <c r="D21" s="28">
        <v>3</v>
      </c>
      <c r="F21" s="28">
        <v>2</v>
      </c>
      <c r="H21" s="124"/>
      <c r="I21" s="124"/>
    </row>
    <row r="22" spans="1:6" ht="15" thickBot="1">
      <c r="A22" s="30">
        <f>D22</f>
        <v>39163</v>
      </c>
      <c r="B22" s="36"/>
      <c r="D22" s="21">
        <f>D16+D21</f>
        <v>39163</v>
      </c>
      <c r="F22" s="31"/>
    </row>
    <row r="23" ht="15" thickBot="1">
      <c r="A23" s="27"/>
    </row>
    <row r="24" spans="1:8" ht="14.25">
      <c r="A24" s="27"/>
      <c r="D24" s="37">
        <f>B18+1</f>
        <v>5</v>
      </c>
      <c r="E24" s="32"/>
      <c r="F24" s="37">
        <f>B18+D18</f>
        <v>11</v>
      </c>
      <c r="H24" s="22">
        <f>F24+F18</f>
        <v>15</v>
      </c>
    </row>
    <row r="25" spans="1:8" ht="14.25">
      <c r="A25" s="27"/>
      <c r="D25" s="38" t="s">
        <v>25</v>
      </c>
      <c r="E25" s="32"/>
      <c r="F25" s="39" t="s">
        <v>26</v>
      </c>
      <c r="H25" s="35" t="s">
        <v>27</v>
      </c>
    </row>
    <row r="26" spans="1:8" ht="14.25">
      <c r="A26" s="25">
        <f>D26</f>
        <v>39164</v>
      </c>
      <c r="D26" s="40">
        <f>B20+D27</f>
        <v>39164</v>
      </c>
      <c r="E26" s="32"/>
      <c r="F26" s="40">
        <f>D20+F27</f>
        <v>39165</v>
      </c>
      <c r="H26" s="26">
        <f>F26+H27</f>
        <v>39166</v>
      </c>
    </row>
    <row r="27" spans="1:8" ht="14.25">
      <c r="A27" s="25">
        <f>F26</f>
        <v>39165</v>
      </c>
      <c r="D27" s="41">
        <v>3</v>
      </c>
      <c r="E27" s="32"/>
      <c r="F27" s="41">
        <v>2</v>
      </c>
      <c r="H27" s="28">
        <v>1</v>
      </c>
    </row>
    <row r="28" spans="1:8" ht="15" thickBot="1">
      <c r="A28" s="30">
        <f>H28</f>
        <v>39166</v>
      </c>
      <c r="D28" s="42"/>
      <c r="E28" s="32"/>
      <c r="F28" s="21">
        <f>D22+F27</f>
        <v>39165</v>
      </c>
      <c r="H28" s="21">
        <f>F28+H27</f>
        <v>39166</v>
      </c>
    </row>
    <row r="29" ht="15" thickBot="1">
      <c r="A29" s="43"/>
    </row>
    <row r="30" spans="1:6" ht="14.25">
      <c r="A30" s="43"/>
      <c r="C30" s="32"/>
      <c r="F30" s="37">
        <f>F24+H24</f>
        <v>26</v>
      </c>
    </row>
    <row r="31" spans="1:6" ht="14.25">
      <c r="A31" s="43"/>
      <c r="C31" s="32"/>
      <c r="F31" s="44" t="s">
        <v>28</v>
      </c>
    </row>
    <row r="32" spans="1:6" ht="14.25">
      <c r="A32" s="43"/>
      <c r="C32" s="32"/>
      <c r="F32" s="40">
        <f>H26+F33</f>
        <v>39168</v>
      </c>
    </row>
    <row r="33" spans="1:6" ht="14.25">
      <c r="A33" s="43"/>
      <c r="C33" s="32"/>
      <c r="F33" s="41">
        <v>2</v>
      </c>
    </row>
    <row r="34" spans="1:6" ht="15" thickBot="1">
      <c r="A34" s="30">
        <f>F34</f>
        <v>39168</v>
      </c>
      <c r="C34" s="32"/>
      <c r="F34" s="21">
        <f>H28+F33</f>
        <v>39168</v>
      </c>
    </row>
    <row r="35" ht="14.25">
      <c r="A35" s="43"/>
    </row>
    <row r="36" spans="1:8" ht="14.25">
      <c r="A36" s="43"/>
      <c r="B36" s="123" t="s">
        <v>98</v>
      </c>
      <c r="C36" s="123"/>
      <c r="D36" s="123"/>
      <c r="E36" s="123"/>
      <c r="F36" s="123"/>
      <c r="G36" s="123"/>
      <c r="H36" s="123"/>
    </row>
    <row r="37" spans="1:8" ht="14.25">
      <c r="A37" s="43"/>
      <c r="B37" s="123"/>
      <c r="C37" s="123"/>
      <c r="D37" s="123"/>
      <c r="E37" s="123"/>
      <c r="F37" s="123"/>
      <c r="G37" s="123"/>
      <c r="H37" s="123"/>
    </row>
    <row r="38" spans="1:8" ht="20.25" customHeight="1">
      <c r="A38" s="43"/>
      <c r="B38" s="123"/>
      <c r="C38" s="123"/>
      <c r="D38" s="123"/>
      <c r="E38" s="123"/>
      <c r="F38" s="123"/>
      <c r="G38" s="123"/>
      <c r="H38" s="123"/>
    </row>
    <row r="39" spans="2:8" ht="14.25">
      <c r="B39" s="125" t="s">
        <v>100</v>
      </c>
      <c r="C39" s="126"/>
      <c r="D39" s="126"/>
      <c r="E39" s="126"/>
      <c r="F39" s="126"/>
      <c r="G39" s="126"/>
      <c r="H39" s="126"/>
    </row>
  </sheetData>
  <mergeCells count="3">
    <mergeCell ref="B36:H38"/>
    <mergeCell ref="H20:I21"/>
    <mergeCell ref="B39:H39"/>
  </mergeCells>
  <printOptions/>
  <pageMargins left="0.75" right="0.75" top="0.72" bottom="0.67"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E23"/>
  <sheetViews>
    <sheetView workbookViewId="0" topLeftCell="A1">
      <selection activeCell="C1" sqref="C1:D1"/>
    </sheetView>
  </sheetViews>
  <sheetFormatPr defaultColWidth="9.00390625" defaultRowHeight="12.75"/>
  <cols>
    <col min="1" max="1" width="2.625" style="0" customWidth="1"/>
    <col min="2" max="2" width="31.875" style="0" customWidth="1"/>
    <col min="3" max="3" width="37.25390625" style="0" customWidth="1"/>
    <col min="4" max="4" width="35.125" style="0" customWidth="1"/>
    <col min="5" max="5" width="15.00390625" style="0" customWidth="1"/>
    <col min="6" max="6" width="3.00390625" style="0" customWidth="1"/>
  </cols>
  <sheetData>
    <row r="1" spans="3:4" ht="13.5">
      <c r="C1" s="129" t="s">
        <v>110</v>
      </c>
      <c r="D1" s="129"/>
    </row>
    <row r="2" spans="2:5" ht="33.75" customHeight="1">
      <c r="B2" s="80" t="s">
        <v>109</v>
      </c>
      <c r="C2" s="80" t="s">
        <v>102</v>
      </c>
      <c r="D2" s="80" t="s">
        <v>101</v>
      </c>
      <c r="E2" s="80" t="s">
        <v>103</v>
      </c>
    </row>
    <row r="3" spans="2:5" ht="18" customHeight="1">
      <c r="B3" s="127" t="s">
        <v>104</v>
      </c>
      <c r="C3" s="127"/>
      <c r="D3" s="127"/>
      <c r="E3" s="127"/>
    </row>
    <row r="4" ht="13.5">
      <c r="B4" s="128" t="s">
        <v>105</v>
      </c>
    </row>
    <row r="5" ht="13.5">
      <c r="B5" s="128"/>
    </row>
    <row r="6" ht="13.5">
      <c r="B6" s="128"/>
    </row>
    <row r="7" ht="13.5">
      <c r="B7" s="128" t="s">
        <v>106</v>
      </c>
    </row>
    <row r="8" ht="13.5">
      <c r="B8" s="128"/>
    </row>
    <row r="9" ht="13.5">
      <c r="B9" s="128"/>
    </row>
    <row r="10" ht="13.5">
      <c r="B10" s="128" t="s">
        <v>107</v>
      </c>
    </row>
    <row r="11" ht="13.5">
      <c r="B11" s="128"/>
    </row>
    <row r="12" ht="13.5">
      <c r="B12" s="128"/>
    </row>
    <row r="14" spans="2:5" ht="13.5">
      <c r="B14" s="127" t="s">
        <v>104</v>
      </c>
      <c r="C14" s="127"/>
      <c r="D14" s="127"/>
      <c r="E14" s="127"/>
    </row>
    <row r="15" ht="13.5">
      <c r="B15" s="128" t="s">
        <v>105</v>
      </c>
    </row>
    <row r="16" ht="13.5">
      <c r="B16" s="128"/>
    </row>
    <row r="17" ht="13.5">
      <c r="B17" s="128"/>
    </row>
    <row r="18" ht="13.5">
      <c r="B18" s="128" t="s">
        <v>106</v>
      </c>
    </row>
    <row r="19" ht="13.5">
      <c r="B19" s="128"/>
    </row>
    <row r="20" ht="13.5">
      <c r="B20" s="128"/>
    </row>
    <row r="21" ht="13.5">
      <c r="B21" s="128" t="s">
        <v>107</v>
      </c>
    </row>
    <row r="22" ht="13.5">
      <c r="B22" s="128"/>
    </row>
    <row r="23" ht="13.5">
      <c r="B23" s="128"/>
    </row>
  </sheetData>
  <mergeCells count="9">
    <mergeCell ref="C1:D1"/>
    <mergeCell ref="B3:E3"/>
    <mergeCell ref="B14:E14"/>
    <mergeCell ref="B4:B6"/>
    <mergeCell ref="B7:B9"/>
    <mergeCell ref="B15:B17"/>
    <mergeCell ref="B18:B20"/>
    <mergeCell ref="B10:B12"/>
    <mergeCell ref="B21:B23"/>
  </mergeCells>
  <printOptions/>
  <pageMargins left="0.56" right="0.66"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E23"/>
  <sheetViews>
    <sheetView tabSelected="1" workbookViewId="0" topLeftCell="A1">
      <selection activeCell="D10" sqref="D10"/>
    </sheetView>
  </sheetViews>
  <sheetFormatPr defaultColWidth="9.00390625" defaultRowHeight="12.75"/>
  <cols>
    <col min="1" max="1" width="2.625" style="0" customWidth="1"/>
    <col min="2" max="2" width="31.875" style="0" customWidth="1"/>
    <col min="3" max="3" width="37.25390625" style="0" customWidth="1"/>
    <col min="4" max="4" width="35.125" style="0" customWidth="1"/>
    <col min="5" max="5" width="15.00390625" style="0" customWidth="1"/>
    <col min="6" max="6" width="3.00390625" style="0" customWidth="1"/>
  </cols>
  <sheetData>
    <row r="1" spans="3:4" ht="13.5">
      <c r="C1" s="129" t="s">
        <v>110</v>
      </c>
      <c r="D1" s="129"/>
    </row>
    <row r="2" spans="2:5" ht="33.75" customHeight="1">
      <c r="B2" s="80" t="s">
        <v>108</v>
      </c>
      <c r="C2" s="80" t="s">
        <v>102</v>
      </c>
      <c r="D2" s="80" t="s">
        <v>101</v>
      </c>
      <c r="E2" s="80" t="s">
        <v>103</v>
      </c>
    </row>
    <row r="3" spans="2:5" ht="18" customHeight="1">
      <c r="B3" s="127" t="s">
        <v>104</v>
      </c>
      <c r="C3" s="127"/>
      <c r="D3" s="127"/>
      <c r="E3" s="127"/>
    </row>
    <row r="4" ht="13.5">
      <c r="B4" s="128" t="s">
        <v>105</v>
      </c>
    </row>
    <row r="5" ht="13.5">
      <c r="B5" s="128"/>
    </row>
    <row r="6" ht="13.5">
      <c r="B6" s="128"/>
    </row>
    <row r="7" ht="13.5">
      <c r="B7" s="128" t="s">
        <v>106</v>
      </c>
    </row>
    <row r="8" ht="13.5">
      <c r="B8" s="128"/>
    </row>
    <row r="9" ht="13.5">
      <c r="B9" s="128"/>
    </row>
    <row r="10" ht="13.5">
      <c r="B10" s="128" t="s">
        <v>107</v>
      </c>
    </row>
    <row r="11" ht="13.5">
      <c r="B11" s="128"/>
    </row>
    <row r="12" ht="13.5">
      <c r="B12" s="128"/>
    </row>
    <row r="14" spans="2:5" ht="13.5">
      <c r="B14" s="127" t="s">
        <v>104</v>
      </c>
      <c r="C14" s="127"/>
      <c r="D14" s="127"/>
      <c r="E14" s="127"/>
    </row>
    <row r="15" ht="13.5">
      <c r="B15" s="128" t="s">
        <v>105</v>
      </c>
    </row>
    <row r="16" ht="13.5">
      <c r="B16" s="128"/>
    </row>
    <row r="17" ht="13.5">
      <c r="B17" s="128"/>
    </row>
    <row r="18" ht="13.5">
      <c r="B18" s="128" t="s">
        <v>106</v>
      </c>
    </row>
    <row r="19" ht="13.5">
      <c r="B19" s="128"/>
    </row>
    <row r="20" ht="13.5">
      <c r="B20" s="128"/>
    </row>
    <row r="21" ht="13.5">
      <c r="B21" s="128" t="s">
        <v>107</v>
      </c>
    </row>
    <row r="22" ht="13.5">
      <c r="B22" s="128"/>
    </row>
    <row r="23" ht="13.5">
      <c r="B23" s="128"/>
    </row>
  </sheetData>
  <mergeCells count="9">
    <mergeCell ref="C1:D1"/>
    <mergeCell ref="B15:B17"/>
    <mergeCell ref="B18:B20"/>
    <mergeCell ref="B10:B12"/>
    <mergeCell ref="B21:B23"/>
    <mergeCell ref="B3:E3"/>
    <mergeCell ref="B14:E14"/>
    <mergeCell ref="B4:B6"/>
    <mergeCell ref="B7:B9"/>
  </mergeCells>
  <printOptions/>
  <pageMargins left="0.56" right="0.66"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Sergei</dc:creator>
  <cp:keywords/>
  <dc:description/>
  <cp:lastModifiedBy>С</cp:lastModifiedBy>
  <cp:lastPrinted>2007-03-21T08:49:54Z</cp:lastPrinted>
  <dcterms:created xsi:type="dcterms:W3CDTF">2006-08-05T08:04:26Z</dcterms:created>
  <dcterms:modified xsi:type="dcterms:W3CDTF">2007-03-21T09:10:15Z</dcterms:modified>
  <cp:category/>
  <cp:version/>
  <cp:contentType/>
  <cp:contentStatus/>
</cp:coreProperties>
</file>